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Volumes/NO NAME/radovi vruljica_za objavu/Final/Prethodno savjetovanje_MN 050_3_22/"/>
    </mc:Choice>
  </mc:AlternateContent>
  <xr:revisionPtr revIDLastSave="0" documentId="13_ncr:1_{BE5BD403-3D05-4F40-8679-E245DCF60D15}" xr6:coauthVersionLast="36" xr6:coauthVersionMax="36" xr10:uidLastSave="{00000000-0000-0000-0000-000000000000}"/>
  <bookViews>
    <workbookView xWindow="2720" yWindow="500" windowWidth="36380" windowHeight="20860" tabRatio="901" xr2:uid="{00000000-000D-0000-FFFF-FFFF00000000}"/>
  </bookViews>
  <sheets>
    <sheet name="naslovnica" sheetId="1" r:id="rId1"/>
    <sheet name="sadrzaj" sheetId="7" r:id="rId2"/>
    <sheet name="0. Opci uvjeti" sheetId="8" r:id="rId3"/>
    <sheet name="I_pripremni" sheetId="9" r:id="rId4"/>
    <sheet name="II_zemljani " sheetId="33" r:id="rId5"/>
    <sheet name="III betonski i ab" sheetId="27" r:id="rId6"/>
    <sheet name="IV dekorativni beton" sheetId="29" r:id="rId7"/>
    <sheet name="V_bet. galanterija" sheetId="6" r:id="rId8"/>
    <sheet name="VI_podopolagački" sheetId="30" r:id="rId9"/>
    <sheet name="VII_bravarski radovi" sheetId="31" r:id="rId10"/>
    <sheet name="VIII_licilacki radovi" sheetId="32" r:id="rId11"/>
    <sheet name="IX_Elektroinstalacija" sheetId="36" r:id="rId12"/>
    <sheet name="X_TRIM staza" sheetId="35" r:id="rId13"/>
    <sheet name="REKAPITULACIJA" sheetId="25"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red1" localSheetId="11">#REF!</definedName>
    <definedName name="___________red1">#REF!</definedName>
    <definedName name="__________red1" localSheetId="11">#REF!</definedName>
    <definedName name="__________red1">#REF!</definedName>
    <definedName name="________red1">#REF!</definedName>
    <definedName name="______red1">#REF!</definedName>
    <definedName name="____Qn1">'[1]PRORAČUN GUBITAKA'!#REF!</definedName>
    <definedName name="____Qn7">'[1]PRORAČUN GUBITAKA'!#REF!</definedName>
    <definedName name="____red1">#REF!</definedName>
    <definedName name="____ti7">[2]PRORAČUN!#REF!</definedName>
    <definedName name="____tp1">'[1]PRORAČUN GUBITAKA'!#REF!</definedName>
    <definedName name="__xlfn_BAHTTEXT">#N/A</definedName>
    <definedName name="_xlnm._FilterDatabase" localSheetId="11" hidden="1">IX_Elektroinstalacija!$D$1:$D$1872</definedName>
    <definedName name="_Qn1" localSheetId="11">'[1]PRORAČUN GUBITAKA'!#REF!</definedName>
    <definedName name="_Qn1">'[1]PRORAČUN GUBITAKA'!#REF!</definedName>
    <definedName name="_Qn7" localSheetId="11">'[1]PRORAČUN GUBITAKA'!#REF!</definedName>
    <definedName name="_Qn7">'[1]PRORAČUN GUBITAKA'!#REF!</definedName>
    <definedName name="_ti7" localSheetId="11">[2]PRORAČUN!#REF!</definedName>
    <definedName name="_ti7">[2]PRORAČUN!#REF!</definedName>
    <definedName name="_tp1" localSheetId="11">'[1]PRORAČUN GUBITAKA'!#REF!</definedName>
    <definedName name="_tp1">'[1]PRORAČUN GUBITAKA'!#REF!</definedName>
    <definedName name="a" localSheetId="11">#REF!</definedName>
    <definedName name="a">#REF!</definedName>
    <definedName name="ac" localSheetId="11">[3]PLIN!#REF!</definedName>
    <definedName name="ac">[3]PLIN!#REF!</definedName>
    <definedName name="Akf" localSheetId="11">#REF!</definedName>
    <definedName name="Akf">#REF!</definedName>
    <definedName name="b" localSheetId="11">[3]PLIN!#REF!</definedName>
    <definedName name="b">[3]PLIN!#REF!</definedName>
    <definedName name="C_1" localSheetId="11">[1]KOEFICIJENTI!#REF!</definedName>
    <definedName name="C_1">[1]KOEFICIJENTI!#REF!</definedName>
    <definedName name="C_2" localSheetId="11">[2]PRORAČUN!#REF!</definedName>
    <definedName name="C_2">[2]PRORAČUN!#REF!</definedName>
    <definedName name="C_3">[2]PRORAČUN!#REF!</definedName>
    <definedName name="C_4">[2]PRORAČUN!#REF!</definedName>
    <definedName name="Ca">#REF!</definedName>
    <definedName name="Cb">#REF!</definedName>
    <definedName name="Cc">#REF!</definedName>
    <definedName name="CCP">#REF!</definedName>
    <definedName name="CELIJA">#REF!</definedName>
    <definedName name="celija1">#REF!</definedName>
    <definedName name="celija2">#REF!</definedName>
    <definedName name="CeNel">#REF!</definedName>
    <definedName name="CeNT">#REF!</definedName>
    <definedName name="CeVT">#REF!</definedName>
    <definedName name="Cg">#REF!</definedName>
    <definedName name="CkA">#REF!</definedName>
    <definedName name="CkB">#REF!</definedName>
    <definedName name="CkC">#REF!</definedName>
    <definedName name="Clu">#REF!</definedName>
    <definedName name="cp">#REF!</definedName>
    <definedName name="CUNP">#REF!</definedName>
    <definedName name="Datum">[1]REKAPITULACIJA!#REF!</definedName>
    <definedName name="Dpred">[4]Proračun!#REF!</definedName>
    <definedName name="DSD">#REF!</definedName>
    <definedName name="e">#REF!</definedName>
    <definedName name="Elaborat">[1]REKAPITULACIJA!#REF!</definedName>
    <definedName name="Eptv">#REF!</definedName>
    <definedName name="eta">#REF!</definedName>
    <definedName name="Excel_BuiltIn_Print_Area_1">#REF!</definedName>
    <definedName name="Excel_BuiltIn_Print_Area_2">#REF!</definedName>
    <definedName name="f">[4]Proračun!#REF!</definedName>
    <definedName name="ff">#REF!</definedName>
    <definedName name="FI">[4]Proračun!$C$203</definedName>
    <definedName name="fn">[2]PRORAČUN!#REF!</definedName>
    <definedName name="FSS">#REF!</definedName>
    <definedName name="Građevina">[1]REKAPITULACIJA!#REF!</definedName>
    <definedName name="GRAĐEVINSKI_RADOVI">[5]KOLEKTORI!#REF!</definedName>
    <definedName name="GS">#REF!</definedName>
    <definedName name="H">[2]PRORAČUN!#REF!</definedName>
    <definedName name="H_g">#REF!</definedName>
    <definedName name="HH_g">#REF!</definedName>
    <definedName name="HHH">#REF!</definedName>
    <definedName name="INSTALACIJA_PLINA">[5]KOLEKTORI!#REF!</definedName>
    <definedName name="Investitor">[1]REKAPITULACIJA!#REF!</definedName>
    <definedName name="j">'[3]razni '!#REF!</definedName>
    <definedName name="JJJJJJJ">[5]KOLEKTORI!#REF!</definedName>
    <definedName name="k">[4]Proračun!#REF!</definedName>
    <definedName name="k_MK1">[1]KOEFICIJENTI!#REF!</definedName>
    <definedName name="k_MK2">[1]KOEFICIJENTI!#REF!</definedName>
    <definedName name="k_MK3">[1]KOEFICIJENTI!#REF!</definedName>
    <definedName name="k_POD1">[1]KOEFICIJENTI!#REF!</definedName>
    <definedName name="k_POD2">[1]KOEFICIJENTI!#REF!</definedName>
    <definedName name="k_PR1">[1]KOEFICIJENTI!#REF!</definedName>
    <definedName name="k_sig">[2]PRORAČUN!#REF!</definedName>
    <definedName name="k_UV1">[1]KOEFICIJENTI!#REF!</definedName>
    <definedName name="k_UZ1">[1]KOEFICIJENTI!#REF!</definedName>
    <definedName name="k_UZ2">[1]KOEFICIJENTI!#REF!</definedName>
    <definedName name="k_VV1">[1]KOEFICIJENTI!#REF!</definedName>
    <definedName name="k_VV2">[1]KOEFICIJENTI!#REF!</definedName>
    <definedName name="k_VZ1">[1]KOEFICIJENTI!#REF!</definedName>
    <definedName name="k_VZ2">'[1]PRORAČUN GUBITAKA'!#REF!</definedName>
    <definedName name="KarakterZgrade">[1]REKAPITULACIJA!#REF!</definedName>
    <definedName name="koeficijent_sigurnosti">[2]PRORAČUN!#REF!</definedName>
    <definedName name="Kor">#REF!</definedName>
    <definedName name="KS">#REF!</definedName>
    <definedName name="l">[4]Proračun!#REF!</definedName>
    <definedName name="L_L">#REF!</definedName>
    <definedName name="lp">[4]Proračun!#REF!</definedName>
    <definedName name="m">[4]Proračun!#REF!</definedName>
    <definedName name="n">[4]Proračun!#REF!</definedName>
    <definedName name="nABAVA">#REF!</definedName>
    <definedName name="Namjena7">[2]PRORAČUN!#REF!</definedName>
    <definedName name="Nel">#REF!</definedName>
    <definedName name="NelD">#REF!</definedName>
    <definedName name="nk">#REF!</definedName>
    <definedName name="nkf">#REF!</definedName>
    <definedName name="NOVA">#REF!</definedName>
    <definedName name="nova1">#REF!</definedName>
    <definedName name="novi">#REF!</definedName>
    <definedName name="plin">#REF!</definedName>
    <definedName name="_xlnm.Print_Area" localSheetId="2">'0. Opci uvjeti'!$A$1:$B$54</definedName>
    <definedName name="_xlnm.Print_Area" localSheetId="5">'III betonski i ab'!$A$1:$F$59</definedName>
    <definedName name="_xlnm.Print_Area" localSheetId="6">'IV dekorativni beton'!$A$1:$F$18</definedName>
    <definedName name="_xlnm.Print_Area" localSheetId="11">IX_Elektroinstalacija!$A$1:$F$106</definedName>
    <definedName name="_xlnm.Print_Area" localSheetId="0">naslovnica!$A$1:$C$23</definedName>
    <definedName name="_xlnm.Print_Area" localSheetId="13">REKAPITULACIJA!$A$1:$G$23</definedName>
    <definedName name="_xlnm.Print_Area" localSheetId="1">sadrzaj!$A$1:$H$22</definedName>
    <definedName name="_xlnm.Print_Area" localSheetId="9">'VII_bravarski radovi'!$A$1:$F$29</definedName>
    <definedName name="_xlnm.Print_Titles" localSheetId="3">I_pripremni!$3:$3</definedName>
    <definedName name="_xlnm.Print_Titles" localSheetId="11">IX_Elektroinstalacija!$1:$2</definedName>
    <definedName name="_xlnm.Print_Titles" localSheetId="7">'V_bet. galanterija'!$3:$4</definedName>
    <definedName name="_xlnm.Print_Titles" localSheetId="8">VI_podopolagački!$3:$4</definedName>
    <definedName name="_xlnm.Print_Titles" localSheetId="9">'VII_bravarski radovi'!$2:$2</definedName>
    <definedName name="_xlnm.Print_Titles" localSheetId="10">'VIII_licilacki radovi'!$3:$3</definedName>
    <definedName name="Q">[4]Proračun!#REF!</definedName>
    <definedName name="Qk">[4]Proračun!#REF!</definedName>
    <definedName name="qn">#REF!</definedName>
    <definedName name="qnom">#REF!</definedName>
    <definedName name="RASHLADNO_I_TOPLINSKO_POSTROJENJE">[5]KOLEKTORI!#REF!</definedName>
    <definedName name="Re">[4]Proračun!#REF!</definedName>
    <definedName name="RED">#REF!</definedName>
    <definedName name="REKAPITULACIJA">[5]KOLEKTORI!#REF!</definedName>
    <definedName name="ro">#REF!</definedName>
    <definedName name="Rpred">[4]Proračun!#REF!</definedName>
    <definedName name="RRO">#REF!</definedName>
    <definedName name="s">#REF!</definedName>
    <definedName name="t">#REF!</definedName>
    <definedName name="t_pl">[2]PRORAČUN!#REF!</definedName>
    <definedName name="t_pv">[2]PRORAČUN!#REF!</definedName>
    <definedName name="ta">[2]PRORAČUN!#REF!</definedName>
    <definedName name="ti">#REF!</definedName>
    <definedName name="tihana">#REF!</definedName>
    <definedName name="to">[4]Proračun!$C$235</definedName>
    <definedName name="tp">[4]Proračun!#REF!</definedName>
    <definedName name="tr">[4]Proračun!#REF!</definedName>
    <definedName name="tsr">[4]Proračun!#REF!</definedName>
    <definedName name="ttp">#REF!</definedName>
    <definedName name="ttr">#REF!</definedName>
    <definedName name="ttsr">#REF!</definedName>
    <definedName name="tu">[4]Proračun!$C$237</definedName>
    <definedName name="u">#REF!</definedName>
    <definedName name="UKUPNO1">[6]ZEMLJAN!$F$10</definedName>
    <definedName name="UKUPNO10" localSheetId="11">#REF!</definedName>
    <definedName name="UKUPNO10">#REF!</definedName>
    <definedName name="ukupno101" localSheetId="11">#REF!</definedName>
    <definedName name="ukupno101">#REF!</definedName>
    <definedName name="UKUPNO11" localSheetId="11">#REF!</definedName>
    <definedName name="UKUPNO11">#REF!</definedName>
    <definedName name="ukupno111">#REF!</definedName>
    <definedName name="UKUPNO12">[6]soboslik!#REF!</definedName>
    <definedName name="ukupno121">[3]soboslik!#REF!</definedName>
    <definedName name="UKUPNO13">'[6]razni '!#REF!</definedName>
    <definedName name="ukupno131">'[3]razni '!#REF!</definedName>
    <definedName name="UKUPNO14">#REF!</definedName>
    <definedName name="ukupno141">#REF!</definedName>
    <definedName name="UKUPNO15">#REF!</definedName>
    <definedName name="ukupno151">#REF!</definedName>
    <definedName name="UKUPNO16">#REF!</definedName>
    <definedName name="ukupno161">#REF!</definedName>
    <definedName name="UKUPNO17">#REF!</definedName>
    <definedName name="ukupno171">#REF!</definedName>
    <definedName name="UKUPNO18">#REF!</definedName>
    <definedName name="ukupno181">#REF!</definedName>
    <definedName name="UKUPNO19">#REF!</definedName>
    <definedName name="ukupno191">#REF!</definedName>
    <definedName name="UKUPNO2">'[7]RAZNI RADOVI'!$F$22</definedName>
    <definedName name="UKUPNO20" localSheetId="11">#REF!</definedName>
    <definedName name="UKUPNO20">#REF!</definedName>
    <definedName name="ukupno201" localSheetId="11">#REF!</definedName>
    <definedName name="ukupno201">#REF!</definedName>
    <definedName name="UKUPNO20A" localSheetId="11">#REF!</definedName>
    <definedName name="UKUPNO20A">#REF!</definedName>
    <definedName name="UKUPNO3">#REF!</definedName>
    <definedName name="ukupno31">#REF!</definedName>
    <definedName name="UKUPNO4">[6]izolacija!$F$13</definedName>
    <definedName name="UKUPNO5">'[6]oprema dvor.'!$F$28</definedName>
    <definedName name="UKUPNO6">[6]okoliš!$F$25</definedName>
    <definedName name="UKUPNO7" localSheetId="11">#REF!</definedName>
    <definedName name="UKUPNO7">#REF!</definedName>
    <definedName name="ukupno71" localSheetId="11">#REF!</definedName>
    <definedName name="ukupno71">#REF!</definedName>
    <definedName name="UKUPNO8" localSheetId="11">[6]elektr!#REF!</definedName>
    <definedName name="UKUPNO8">[6]elektr!#REF!</definedName>
    <definedName name="ukupno81" localSheetId="11">[3]elektr!#REF!</definedName>
    <definedName name="ukupno81">[3]elektr!#REF!</definedName>
    <definedName name="UKUPNO9">[6]PLIN!#REF!</definedName>
    <definedName name="ukupno91">[3]PLIN!#REF!</definedName>
    <definedName name="v">#REF!</definedName>
    <definedName name="v_0">[2]PRORAČUN!#REF!</definedName>
    <definedName name="v_max">#REF!</definedName>
    <definedName name="VENTILACIJA">[5]KOLEKTORI!#REF!</definedName>
    <definedName name="w">[4]Proračun!#REF!</definedName>
    <definedName name="y">#REF!</definedName>
    <definedName name="z">#REF!</definedName>
  </definedNames>
  <calcPr calcId="181029"/>
</workbook>
</file>

<file path=xl/calcChain.xml><?xml version="1.0" encoding="utf-8"?>
<calcChain xmlns="http://schemas.openxmlformats.org/spreadsheetml/2006/main">
  <c r="F8" i="9" l="1"/>
  <c r="F10" i="35" l="1"/>
  <c r="F7" i="35"/>
  <c r="F102" i="36"/>
  <c r="F100" i="36"/>
  <c r="F98" i="36"/>
  <c r="F90" i="36"/>
  <c r="F88" i="36"/>
  <c r="F81" i="36"/>
  <c r="F79" i="36"/>
  <c r="F77" i="36"/>
  <c r="F75" i="36"/>
  <c r="F73" i="36"/>
  <c r="F71" i="36"/>
  <c r="F62" i="36"/>
  <c r="F60" i="36"/>
  <c r="F58" i="36"/>
  <c r="F56" i="36"/>
  <c r="F55" i="36"/>
  <c r="F52" i="36"/>
  <c r="F50" i="36"/>
  <c r="F49" i="36"/>
  <c r="F48" i="36"/>
  <c r="F45" i="36"/>
  <c r="F38" i="36"/>
  <c r="F36" i="36"/>
  <c r="F34" i="36"/>
  <c r="F32" i="36"/>
  <c r="F31" i="36"/>
  <c r="F27" i="36"/>
  <c r="F24" i="36"/>
  <c r="F21" i="36"/>
  <c r="F18" i="36"/>
  <c r="F15" i="36"/>
  <c r="F13" i="36"/>
  <c r="F9" i="32"/>
  <c r="F6" i="32"/>
  <c r="F27" i="31"/>
  <c r="F25" i="31"/>
  <c r="F18" i="31"/>
  <c r="F15" i="31"/>
  <c r="F19" i="30"/>
  <c r="F17" i="30"/>
  <c r="F16" i="30"/>
  <c r="F14" i="30"/>
  <c r="F12" i="30"/>
  <c r="F9" i="30"/>
  <c r="F6" i="30"/>
  <c r="F7" i="6"/>
  <c r="F9" i="6" s="1"/>
  <c r="F11" i="25" s="1"/>
  <c r="F16" i="29"/>
  <c r="F18" i="29" s="1"/>
  <c r="F10" i="25" s="1"/>
  <c r="F6" i="27"/>
  <c r="F9" i="27"/>
  <c r="F10" i="27"/>
  <c r="F13" i="27"/>
  <c r="F14" i="27"/>
  <c r="F15" i="27"/>
  <c r="F18" i="27"/>
  <c r="F19" i="27"/>
  <c r="F20" i="27"/>
  <c r="F23" i="27"/>
  <c r="F24" i="27"/>
  <c r="F25" i="27"/>
  <c r="F28" i="27"/>
  <c r="F31" i="27"/>
  <c r="F32" i="27"/>
  <c r="F35" i="27"/>
  <c r="F45" i="27"/>
  <c r="F49" i="27"/>
  <c r="F50" i="27"/>
  <c r="F53" i="27"/>
  <c r="F56" i="27"/>
  <c r="F57" i="27"/>
  <c r="F58" i="27"/>
  <c r="F5" i="27"/>
  <c r="F31" i="33"/>
  <c r="F11" i="33"/>
  <c r="F14" i="33"/>
  <c r="F16" i="33"/>
  <c r="F18" i="33"/>
  <c r="F19" i="33"/>
  <c r="F22" i="33"/>
  <c r="F23" i="33"/>
  <c r="F26" i="33"/>
  <c r="F27" i="33"/>
  <c r="F30" i="33"/>
  <c r="F34" i="33"/>
  <c r="F36" i="33"/>
  <c r="F38" i="33"/>
  <c r="F41" i="33"/>
  <c r="F44" i="33"/>
  <c r="F47" i="33"/>
  <c r="F9" i="33"/>
  <c r="F14" i="9"/>
  <c r="F12" i="9"/>
  <c r="F10" i="9"/>
  <c r="F6" i="9"/>
  <c r="F93" i="36" l="1"/>
  <c r="F12" i="35"/>
  <c r="F16" i="25" s="1"/>
  <c r="F104" i="36"/>
  <c r="F83" i="36"/>
  <c r="F64" i="36"/>
  <c r="F40" i="36"/>
  <c r="F11" i="32"/>
  <c r="F14" i="25" s="1"/>
  <c r="F29" i="31"/>
  <c r="F13" i="25" s="1"/>
  <c r="F20" i="30"/>
  <c r="F12" i="25" s="1"/>
  <c r="F59" i="27"/>
  <c r="F9" i="25" s="1"/>
  <c r="F48" i="33"/>
  <c r="F8" i="25" s="1"/>
  <c r="F15" i="9"/>
  <c r="F7" i="25" s="1"/>
  <c r="F103" i="36"/>
  <c r="F74" i="36"/>
  <c r="F72" i="36"/>
  <c r="F51" i="36"/>
  <c r="F39" i="36"/>
  <c r="F37" i="36"/>
  <c r="F35" i="36"/>
  <c r="F23" i="36"/>
  <c r="F20" i="36"/>
  <c r="F19" i="36"/>
  <c r="F106" i="36" l="1"/>
  <c r="F15" i="25" s="1"/>
  <c r="F17" i="25" s="1"/>
  <c r="F19" i="25" s="1"/>
  <c r="F21" i="25" s="1"/>
</calcChain>
</file>

<file path=xl/sharedStrings.xml><?xml version="1.0" encoding="utf-8"?>
<sst xmlns="http://schemas.openxmlformats.org/spreadsheetml/2006/main" count="538" uniqueCount="334">
  <si>
    <t>INVESTITOR:</t>
  </si>
  <si>
    <t>GRAĐEVINA:</t>
  </si>
  <si>
    <t>LOKACIJA:</t>
  </si>
  <si>
    <t>PROJEKTANTSKI URED:</t>
  </si>
  <si>
    <t>ARHITEKTONSKI STUDIO RENE d.o.o.</t>
  </si>
  <si>
    <t>Obala kneza Trpimira 36, 23 000 Zadar</t>
  </si>
  <si>
    <t>OIB: 26761529270</t>
  </si>
  <si>
    <t>T.D.:</t>
  </si>
  <si>
    <t>ODGOVORNA OSOBA:</t>
  </si>
  <si>
    <t>RENATA ČOBRNIĆ, d.i.a.</t>
  </si>
  <si>
    <t>SADRŽAJ</t>
  </si>
  <si>
    <t>br. st.</t>
  </si>
  <si>
    <t>opis</t>
  </si>
  <si>
    <t>količina</t>
  </si>
  <si>
    <t>jed. mjere</t>
  </si>
  <si>
    <t>jed. cijena /kn/</t>
  </si>
  <si>
    <t>ukupno /kn/</t>
  </si>
  <si>
    <t>I/01</t>
  </si>
  <si>
    <t>I/02</t>
  </si>
  <si>
    <t>m³</t>
  </si>
  <si>
    <t>ZEMLJANI RADOVI</t>
  </si>
  <si>
    <t>II/01</t>
  </si>
  <si>
    <t>m²</t>
  </si>
  <si>
    <t>II/02</t>
  </si>
  <si>
    <t>II/03</t>
  </si>
  <si>
    <t>II/04</t>
  </si>
  <si>
    <t>II/05</t>
  </si>
  <si>
    <t>II/06</t>
  </si>
  <si>
    <t>GRAĐEVINSKI RADOVI</t>
  </si>
  <si>
    <t>Opći uvjeti</t>
  </si>
  <si>
    <t>Zemljani radovi</t>
  </si>
  <si>
    <r>
      <rPr>
        <b/>
        <i/>
        <sz val="10"/>
        <rFont val="Arial Narrow"/>
        <family val="2"/>
        <charset val="238"/>
      </rPr>
      <t>Napomena:</t>
    </r>
    <r>
      <rPr>
        <i/>
        <sz val="10"/>
        <rFont val="Arial Narrow"/>
        <family val="2"/>
        <charset val="238"/>
      </rPr>
      <t xml:space="preserve"> Sve stavke uključuju rad, transporte na gradilištu, utovar i odvoz materijala na mjesni deponij.</t>
    </r>
  </si>
  <si>
    <t>Izvođač je dužan, u okviru ugovorene cijene, osigurati gradilište od djelovanja više sile i krađe.</t>
  </si>
  <si>
    <t>Nacrti, tehnički opis i ovaj  troškovnik čine cjelinu projekta.</t>
  </si>
  <si>
    <t>Nepoznavanje crtanog dijela projekta i tehničkog opisa neće se prihvatiti kao razlog za povišenje jediničnih cijena ili greške u izvedbi.</t>
  </si>
  <si>
    <t>Izvođač je dužan u okviru ugovorene cijene ugraditi propisani adekvatan i prema Hrvatskim normama atestiran materijal. Također, dužan je kod izrade konstrukcija, prema projektom određenom planu ispitivanja materijala, kontrolirati ugrađeni konstruktivni materijal.</t>
  </si>
  <si>
    <t>Za instalacijske sustave izvođač je dužan, u okviru ugovorene cijene, osim atesta o kvaliteti ugrađenih materijala dati i ateste za instalacijske sustave.</t>
  </si>
  <si>
    <t>Izvođač je dužan predati objekt očevidom u izvedbi prema projektu, ovom troškovniku i ovjerenim naknadnim promjenama od strane nadzornog inženjera, projektanta i predstavnika investitora.</t>
  </si>
  <si>
    <t>PRIPREMNI RADOVI</t>
  </si>
  <si>
    <t>komplet</t>
  </si>
  <si>
    <t>III/01</t>
  </si>
  <si>
    <t>SVEUKUPNA REKAPITULACIJA</t>
  </si>
  <si>
    <t>Pripremni radovi</t>
  </si>
  <si>
    <t>kn</t>
  </si>
  <si>
    <t>SVEUKUPNO (bez PDV-a)</t>
  </si>
  <si>
    <t>+ PDV</t>
  </si>
  <si>
    <t>SVEUKUPNO (s PDV-om)</t>
  </si>
  <si>
    <t>PROJEKTANT SURADNIK:</t>
  </si>
  <si>
    <t xml:space="preserve">Iskolčenje i geodetsko praćenje radova tijekom cijelog vremena gradnje.
Na teren se moraju prenijeti svi podaci iz projekta neophodni za izgradnju. U stavku je uračunato obnavljanje i održavanje svih iskolčenih oznaka na terenu tijekom građenja.
U cijenu uključiti sav rad i potreban materijal.                                                  </t>
  </si>
  <si>
    <t>I/03</t>
  </si>
  <si>
    <t>II/14</t>
  </si>
  <si>
    <t>GRAD ZADAR</t>
  </si>
  <si>
    <t>Narodni trg 1, 23 000 Zadar</t>
  </si>
  <si>
    <t>Obala Petra Krešimira, 23 000 Zadar</t>
  </si>
  <si>
    <t>• tucanik</t>
  </si>
  <si>
    <t>• zemlja</t>
  </si>
  <si>
    <t>• rubnjak</t>
  </si>
  <si>
    <t>m"</t>
  </si>
  <si>
    <t xml:space="preserve">Lociranje i označavanje mjesta poznatih trasa podzemnih instalacija (vodovod, električni i TK kabeli), prema situaciji te podacima odgovornih osoba nadležnih službi pripadajućih instalacija.
Radovi se moraju obavljati uz prisustvo predstavnika nadležnih komunalnih poduzeća.
Tijekom izvedbe radova osobitu pozornost posvetiti zaštiti instalacija kako ne bi došlo do njihovih oštećenja.
                                  </t>
  </si>
  <si>
    <t>I/04</t>
  </si>
  <si>
    <t>• protukorovna folija/geotekstil 300 g/m3</t>
  </si>
  <si>
    <t>• drobljenac</t>
  </si>
  <si>
    <t>II/08</t>
  </si>
  <si>
    <t>• oblutak</t>
  </si>
  <si>
    <t xml:space="preserve">Dobava, transport i nasipavanje riječnog oblutka granulat 20-40 mm. Oblutak se izvodi kao završni  sloj na površini P= 474,0 m2. Srednja debljina sloja je 12 cm. 
 Obračun po m3 nasutog i planiranog oblutka.
</t>
  </si>
  <si>
    <t>• pijesak</t>
  </si>
  <si>
    <t>• beton</t>
  </si>
  <si>
    <t>• oplata</t>
  </si>
  <si>
    <t>III/02</t>
  </si>
  <si>
    <t>kg</t>
  </si>
  <si>
    <t>III/03</t>
  </si>
  <si>
    <t>III</t>
  </si>
  <si>
    <t>BETONSKI I ARMIRANOBETONSKI RADOVI - UKUPNO</t>
  </si>
  <si>
    <t>Dobava i postava oblutka („šakavca“) – veličine 10-15 cm na stazu od dekorativnog betona na za to predviđena polja.  Polja služe kao senzorički izazovi na plohama šetnice. Kamen se slaže u jednom redu (kao kaldrma) na vlažni mort koji se zalijeva cementnim mlijekom. Nakon postave oblutka on se nabija da se dobije ravna gornja površina. Fugiranje izvesti cementnim mortom istog sastava kao dekorativni beton. Upotreba agregata manje frakcije kako bi ušao u međuprostor oblutaka. Gotovu površinu očistiti od viška betona i cem. mlijeka tako da reška bude upuštena do 1 cm u odnosu na oblutke.
Obračun po m2 gotove površine.</t>
  </si>
  <si>
    <t>a) beton</t>
  </si>
  <si>
    <t>b) oplata</t>
  </si>
  <si>
    <t>c) armature 50 kg/m3</t>
  </si>
  <si>
    <t>a) pripremne radove kao što su provjera visina, nagiba i pravaca prema projektu te po potrebi zaštita okolnih građevina i dijelova građevina pvc folijom. Zaštitu ukloniti nakon pranja kulira.</t>
  </si>
  <si>
    <t xml:space="preserve">e) ručna ugradnja betona alu- letvom s ugrađenom libelom na projektiranu visinu, nakon izvlačenja letvom plohu je potrebno zagladiti ručnim alatom, završna obrada kao za cementi estrih, nakon obrade ploha mora biti zatvorene strukture. Ako se beton ugrađuje na tamponski sloj tada ili se isti natapa vodom ili se na njega postavlja PVC folija. </t>
  </si>
  <si>
    <t>j) Završno čišćenje gradilišta, odovoz otpada na odlagalište.</t>
  </si>
  <si>
    <t>m2</t>
  </si>
  <si>
    <t xml:space="preserve"> a) beton</t>
  </si>
  <si>
    <t xml:space="preserve"> b) oplata</t>
  </si>
  <si>
    <t>gazišta</t>
  </si>
  <si>
    <t>kom</t>
  </si>
  <si>
    <t>stol</t>
  </si>
  <si>
    <t>stolica</t>
  </si>
  <si>
    <t>beton</t>
  </si>
  <si>
    <t>BETONSKA GALANTERIJA</t>
  </si>
  <si>
    <t>PODOPOLAGAČKI RADOVI</t>
  </si>
  <si>
    <t>BRAVARSKI RADOVI - UKUPNO</t>
  </si>
  <si>
    <t xml:space="preserve"> Platforma polumjera 90 cm</t>
  </si>
  <si>
    <t xml:space="preserve"> Platforma polumjera 110 cm</t>
  </si>
  <si>
    <t>VI/01</t>
  </si>
  <si>
    <t>VI/03</t>
  </si>
  <si>
    <t>VI/02</t>
  </si>
  <si>
    <t>VI/04</t>
  </si>
  <si>
    <t>VI/05</t>
  </si>
  <si>
    <t>betonska klupa</t>
  </si>
  <si>
    <t>VI/06</t>
  </si>
  <si>
    <t>LIČILAČKI RADOVI - UKUPNO</t>
  </si>
  <si>
    <t>Oblaganje betonskih rubnjaka uz površine sa antitraumatskom podlogom u lijevanu gumu iz stavke VI/01</t>
  </si>
  <si>
    <t>Oblaganje valjaka za igranje  u  lijevanu gumu iz stavke VI/01</t>
  </si>
  <si>
    <t>-stolica / valjak dim. polumjera 20 cm i visine 38 cm</t>
  </si>
  <si>
    <t>II/07</t>
  </si>
  <si>
    <t>II/09</t>
  </si>
  <si>
    <t>II/10</t>
  </si>
  <si>
    <t>II/11</t>
  </si>
  <si>
    <t>II/12</t>
  </si>
  <si>
    <t>II/13</t>
  </si>
  <si>
    <t>III/04</t>
  </si>
  <si>
    <t>III/05</t>
  </si>
  <si>
    <t>III/06</t>
  </si>
  <si>
    <t>III/07</t>
  </si>
  <si>
    <t>III/08</t>
  </si>
  <si>
    <t>III/10</t>
  </si>
  <si>
    <t>III/11</t>
  </si>
  <si>
    <t>I</t>
  </si>
  <si>
    <t>PRIPREMNI RADOVI - UKUPNO</t>
  </si>
  <si>
    <t>ZEMLJANI RADOVI - UKUPNO</t>
  </si>
  <si>
    <t>II</t>
  </si>
  <si>
    <t>V/01</t>
  </si>
  <si>
    <t>PODOPOLAGAČKI RADOVI - UKUPNO</t>
  </si>
  <si>
    <t xml:space="preserve"> Platforma polumjera 75 cm</t>
  </si>
  <si>
    <t>VII/01</t>
  </si>
  <si>
    <t>VII</t>
  </si>
  <si>
    <t>Betonski i armiranobetonski radovi</t>
  </si>
  <si>
    <t>Ličilački radovi</t>
  </si>
  <si>
    <t>Bravarski radovi</t>
  </si>
  <si>
    <t>Podopolagački radovi</t>
  </si>
  <si>
    <t>Betonska galanterija</t>
  </si>
  <si>
    <t>Dekorativni beton</t>
  </si>
  <si>
    <t>VII/02</t>
  </si>
  <si>
    <t>III/09</t>
  </si>
  <si>
    <t xml:space="preserve">Betoniranje trakastih temelja za zidove senzoričkog vrta i cvjetnjaka.  Beton je C 25/30. Dimenzije temelja su 40x40 cm, Ppresjeka=0,16 m2.
Betoniranje se izvodi u odgovarajućoj dvostranoj oplati.
beton
</t>
  </si>
  <si>
    <t>Oblaganje betonskih stolica/valjaka i bet. klupe uz cvjetnjak u  lijevanu gumu iz stavke VI/01</t>
  </si>
  <si>
    <t>VII/03</t>
  </si>
  <si>
    <t>Dobava, transport, nasipavanje i planiranje drobljenca, granulat od 16-32 mm između ab zidova cvjetnjaka.
Prosječna debljina sloja je 60 cm.
Obračun po m3 ugrađenog materijala.
U stavku je uključena dobava i ugradnja propusne folije iznad nasutog drobljenca površine P=22,0 m2.
Obračun po m³ nasutog i zbijenog nosivog sloja.</t>
  </si>
  <si>
    <t>III/12</t>
  </si>
  <si>
    <t>b) dobava, doprema i  postava bočne oplate</t>
  </si>
  <si>
    <t>Tlocrtno kružnica polumjera 50 cm..visina valjka 20 cm 
kom. 3</t>
  </si>
  <si>
    <t>Tlocrtno kružnica polumjera 50 cm..visina valjka 30 cm
kom. 1</t>
  </si>
  <si>
    <t>Tlocrtno kružnica polumjera 50 cm..visina valjka  40 cm 
kom. 1</t>
  </si>
  <si>
    <t>Tlocrtno kružnica polumjera 50 cm..visina valjka 50 cm 
kom. 1</t>
  </si>
  <si>
    <t>Tlocrtno kružnica polumjera 30 cm..visina valjka 20 cm 
kom. 1</t>
  </si>
  <si>
    <t>Tlocrtno kružnica polumjera 30 cm..visina valjka 30 cm 
kom. 2</t>
  </si>
  <si>
    <t>Tlocrtno kružnica polumjera 30 cm..visina valjka 40 cm 
kom. 1</t>
  </si>
  <si>
    <t>UREĐENJE SENZORIČKOG PARKA 
I DJEČJEG IGRALIŠTA VRULJICA</t>
  </si>
  <si>
    <t>0721</t>
  </si>
  <si>
    <t>UREĐENJE SENZORIČKOG PARKA I DJEČJEG IGRALIŠTA VRULJICA</t>
  </si>
  <si>
    <t>PROJEKTANTICA:</t>
  </si>
  <si>
    <t>ZRINKA PALEKA DEVIĆ, d.i.a.</t>
  </si>
  <si>
    <t>Obračun za cijelu grupu elemenata</t>
  </si>
  <si>
    <t>Izvedba cementnog morta -  izravnavajućeg sloja ispod završnih materijala taktilno-senzoričke staze. Staza se nalazi na dijelu senzoričkog vrta kao obodni ophod, a duž staze od dekorativnog betona na više mjesta se rade polja sa oblutcima.
Debljina sloja je od 6,00 - 10,00 cm. Sloj je armiran polipropilenskim vlaknima. Podlogu obavezno napraviti u blagom nagibu prema travnjaku kako bi se omogućilo otjecanje vode.
Obračun je po m2  izvedenog morta. Stavka uključuje dobavu, ugradnju, njegu i zaštitu morta, a prema potrebi i druge radove koji osiguravaju kvalitetnu izvedbu.</t>
  </si>
  <si>
    <t>oplata</t>
  </si>
  <si>
    <t xml:space="preserve">Betoniranje temeljnih stopa za pješački most (sa obe strane potoka).  Beton je C 25/30. Dimenzije temelja su 180x100x60 cm, 
Betoniranje se izvodi u odgovarajućoj četverostranoj oplati.
</t>
  </si>
  <si>
    <t>VII/04</t>
  </si>
  <si>
    <t>armatura</t>
  </si>
  <si>
    <t>Napomena:</t>
  </si>
  <si>
    <t xml:space="preserve">Troškovnik je rađen na osnovu nacrtne dokumentacije glavnog projekta te predstavlja projektantsku procjenu troškova i moguća su odstupanja u određenim granicama i predstavlja dopunu osnovnog projekta u svrhu dovođenja građevine u punu funkcionalnost.  </t>
  </si>
  <si>
    <t>1.</t>
  </si>
  <si>
    <t xml:space="preserve"> JAVNA RASVJETA</t>
  </si>
  <si>
    <t>1.1.</t>
  </si>
  <si>
    <t>m'</t>
  </si>
  <si>
    <t xml:space="preserve"> - dim. rova 0,4x0,8m</t>
  </si>
  <si>
    <t>m3</t>
  </si>
  <si>
    <t>m</t>
  </si>
  <si>
    <t xml:space="preserve"> - traka crvena "OPREZ ENERGETSKI KABEL"</t>
  </si>
  <si>
    <t>kpl</t>
  </si>
  <si>
    <t>Izrada zaštitne "kape" na otvoru temelja nakon polaganja kabela.</t>
  </si>
  <si>
    <t>Čišćenje i pranje prometnica po završetku svih radova.</t>
  </si>
  <si>
    <t>UKUPNO 1.1.</t>
  </si>
  <si>
    <t>1.2.</t>
  </si>
  <si>
    <t>ELEKTROMONTAŽNI RADOVI</t>
  </si>
  <si>
    <t>Dobava i ugradnja u postojeći ormar RO-JR dva jednopolna automatska osigurača 16A, C karakteristike. Prije nuđenja stavke potrebno je napraviti izvid s predstavnicima koncesionara.</t>
  </si>
  <si>
    <t>Dobava, polaganje i spajanje elektroenergetskih kabela reda 1kV direktno u zemlju, odnosno kroz cijevni razvod, komplet sa potrebnim spojnim i montažnim materijalom i priborom:</t>
  </si>
  <si>
    <t xml:space="preserve"> - NYY-A 3x10mm2 priključak razdjelnica u stupovima h=4m</t>
  </si>
  <si>
    <t xml:space="preserve"> - NYY-A 3x6mm2   priključak kutija reflektora i zidnih svjetiljki</t>
  </si>
  <si>
    <t xml:space="preserve"> - PP-Y 3x2,5mm2  priključak od razdjelnice u stupu  do svjetljke</t>
  </si>
  <si>
    <t>Dobava, polaganje i spajanje, Cu užeta 1x50mm2 za uzemljenje u rov uz NN instalacije, komplet sa potrebnim križnim spojnicama. U svakom ormaru, zdencu i na svakom stupu ostaviti odcjep u dužini 1,5 m.</t>
  </si>
  <si>
    <t>1.2.4.</t>
  </si>
  <si>
    <t>Izrada kabelskog završetka na kabelima vanjske rasvjete zajedno sa pripadajućim kabelskim stopicama odgovarajućih presjeka (ugrađuju se 4 (3) stopice po kabelskom završetku)</t>
  </si>
  <si>
    <t xml:space="preserve">  - Kabel NYY-A 3x10mm2</t>
  </si>
  <si>
    <t xml:space="preserve">  - Kabel NYY-A 3x6mm2</t>
  </si>
  <si>
    <t>1.2.5.</t>
  </si>
  <si>
    <t>Izrada spoja uzemljivača rasvjetnog stupa na Cu uže 1x50mm2 u kabelskom rovu pomoću OSH spojnice 50x50mm.</t>
  </si>
  <si>
    <t>1.2.6.</t>
  </si>
  <si>
    <t>Dobava i ugradnja Cu stopice za uzemljivač stupa, te spajanje na rasvjetni stup.</t>
  </si>
  <si>
    <t>1.2.7.</t>
  </si>
  <si>
    <t>Dobava i ugradnja ravne kabelske spojnice za spajanje kabela NYY-A4x16mm2 u zemljanom rovu. Spajanje izvesti u toploskupljajućoj tehnologiji.</t>
  </si>
  <si>
    <t>UKUPNO 1.2.</t>
  </si>
  <si>
    <t>1.3.</t>
  </si>
  <si>
    <t>RASVJETA</t>
  </si>
  <si>
    <t xml:space="preserve">Opća napomena:
U jediničnu cijenu stavke, uz koju se primjenjuje obračunati sve troškove dobave kompletnog materijala, skladištenja, osiguranja čuvanja, montaže i spajanje sa svim potrebnim sitnim materijalom. Jediničnom cijenom stavke i dobave materijala obuhvatiti sve potrebne izvore svjetlosti (LED žarulje i dr.), kućišta za ugradnju u zid ili pod, temeljne ploče s temeljnim vijcima.  Jediničnom cijenom stavke obuhvatiti sva potrebna dubljenja zida ili poda, korištenje dizalice za montažu reflektora na stup, ugradnju kućišta, obradu grubom i finom žbukom, kao i potreban sitni spojni materijal.
</t>
  </si>
  <si>
    <t>1.3.1.</t>
  </si>
  <si>
    <t>1.3.2.</t>
  </si>
  <si>
    <t>1.3.3.</t>
  </si>
  <si>
    <t>1.3.4.</t>
  </si>
  <si>
    <t>1.3.5.</t>
  </si>
  <si>
    <t>1.3.6.</t>
  </si>
  <si>
    <t>UKUPNO 1.3.</t>
  </si>
  <si>
    <t>1.4.</t>
  </si>
  <si>
    <t>DEMONTAŽA</t>
  </si>
  <si>
    <t>1.4.1.</t>
  </si>
  <si>
    <t>1.4.2.</t>
  </si>
  <si>
    <t>UKUPNO 1.4.</t>
  </si>
  <si>
    <t>1.5.</t>
  </si>
  <si>
    <t>ZAVRŠNI RADOVI</t>
  </si>
  <si>
    <t>1.5.1.</t>
  </si>
  <si>
    <t>1.5.2.</t>
  </si>
  <si>
    <t>Ispitivanje izolacije instalacije, mjerenje rasvjetljenosti i izdavanje ispitnih protokola, mjernih rezultata i atesta prema odredbama iz Tehničkog propisa za niskonaponske instalacije (NN 05/2010) i izdavanje ispitnih protokola i pismenih izvješća.</t>
  </si>
  <si>
    <t>1.5.3.</t>
  </si>
  <si>
    <t>UKUPNO 1.5.</t>
  </si>
  <si>
    <t>Elektroinstalacija</t>
  </si>
  <si>
    <t>TRIM STAZA</t>
  </si>
  <si>
    <r>
      <rPr>
        <b/>
        <i/>
        <sz val="10"/>
        <color theme="1"/>
        <rFont val="Arial Narrow"/>
        <family val="2"/>
        <charset val="238"/>
      </rPr>
      <t>Napomena:</t>
    </r>
    <r>
      <rPr>
        <i/>
        <sz val="10"/>
        <color theme="1"/>
        <rFont val="Arial Narrow"/>
        <family val="2"/>
        <charset val="238"/>
      </rPr>
      <t xml:space="preserve"> Sve stavke uključuju rad, transporte na gradilištu, utovar i odvoz materijala na mjesni deponij.</t>
    </r>
  </si>
  <si>
    <t>X/01</t>
  </si>
  <si>
    <t>Dobava, transport, nasipavanje i planiranje kameno-zemljanog nasipa  na trasu Trim staze. Nasipanje i zbijanje materijala do kote okolnog terena
Debljina sloja je 15 cm, a izvodi se u dva sloja 10+5 cm. Slojeve je potrebno dobro nabiti kako bi se dobio postojan i ravan završni sloj.
Obračun po m³ nasutog i zbijenog nosivog sloja.</t>
  </si>
  <si>
    <t>• kameno-zemljani nasip</t>
  </si>
  <si>
    <t>X</t>
  </si>
  <si>
    <t>Trim staza</t>
  </si>
  <si>
    <t xml:space="preserve">Izvođač je u okviru ugovorene cijene dužan izvršiti koordinaciju radova svih kooperanata na način da omogući kontinuirano odvijanje posla i zaštitu već izvedenih radova.
Sva oštećenja nastala tokom gradnje otklonit će izvođač o svom trošku. </t>
  </si>
  <si>
    <t>Široki iskop igrališta sjeverno od potoka Vruljica..
Strojni iskop zemljanog tla, skidanje  na površini P=1716,0 m2. Iskop zemljanog tla izvodi se u prosječnoj dubini 40 cm u odnosu na postojeću kotu terena. Iskop se vrši na projektiranu kotu +0,40m. Iskop vršiti prema priloženom grafičkom prilogu 
Tijekom iskopa i kasnijih radova potrebno je zaštititi postojeća stabla i njihovo korjenje.
U stavku uključeno prosijavanje i deponiranje na gradilištu upotrebljive zemlje iz iskopa, za kasnije nasipanje oko puteva i sigurnosnih površina igrala kako bi se ispravile visinske razlike u terenu i materijalima.
U stavku je uključen utovar i odvoz zemlje iz iskopa koji je ostao nakon odvajanja upotrebljivog materijala. Predviđen je odvoz ostatka materijala na deponiju udaljenu do 10 km.
Prije nuđenja preporučuje se obilaženje i pregled gradilišta na kojem će se izvoditi radovi kako bi se utvrdio točan obim i složenost posla.
Obračun po m3 izvršenog iskopa u sraslom stanju.</t>
  </si>
  <si>
    <t>Široki iskop igrališta južno od potoka Vruljica.
Strojni iskop zemljanog tla, skidanje  na površini P=190,0 m2. Iskop zemljanog tla izvodi se u prosječnoj dubini 22 cm u odnosu na postojeću kotu terena. Iskop vršiti prema priloženom grafičkom prilogu. U svemu kao stavka II/01. Obračun po m3 izvršenog iskopa u sraslom stanju.</t>
  </si>
  <si>
    <t>Nabava, doprema, razastiranje i strojno nabijanje sloja tucanika frakcije 4-16 mm na za to projektom predviđene površine (sjeverni i južni dio oko potoka Vruljica).
Debljina nasutog sloja je  10 cm ili 16 cm ovisno o završnom sloju. U stavku je uključena dobava i ugradnja propusne folije ispod nasutog tucanika na južnom dijelu obuhvata gdje nije predviđen upojni sloj drobljenca.
Obračun po m³ nasutog i zbijenog nosivog sloja.</t>
  </si>
  <si>
    <t>Nabava, doprema, razastiranje i strojno nabijanje sloja tucanika frakcije 4-16 mm kao završnog sloja između zidova cvjetnjaka.
Debljina nasutog sloja je  12,0 cm.  U stavku je uključena dobava i ugradnja propusne folije ispod nasutog tucanika. 
Obračun po m³ nasutog i zbijenog nosivog sloja.</t>
  </si>
  <si>
    <t>Nabava, doprema, razastiranje i strojno nabijanje sloja tucanika frakcije 0-4 mm ispod završnog sloja od antitraumatske gume.
Debljina nasutog sloja je  2 cm.
Obračun po m³ nasutog i zbijenog nosivog sloja.</t>
  </si>
  <si>
    <t xml:space="preserve">Dobava, transport i nasipavanje morskog ili riječnog pijeska u pješčanik, P= 25,0 m2. Srednja debljina sloja je 40 cm. U stavku je uključena dobava i ugradnja geotekstila  ispod nasutog pijeska.
Obračun po m3 ugrađenog pijeska.
</t>
  </si>
  <si>
    <t xml:space="preserve">Nabava, doprema i nasipanje plodne zemlje sa grubim planiranjem. Zemlja se nasipa u mirisne vrtove, cvjetnjake te površinu koja će se naknadno zasijati travom. Zemlja mora biti prirodno humizirana, bez stranih primjesa i krutih tvari, dobivena površinskim otkopom oranica, nezakorovljena. Preporuča se smeđa zemlja dobrih vodozračnih odnosa. Nasipanje i planiranje u ravnini sa najvišom točkom materijala s kojim graniči (dekorativni beton, parkovni rubnjak, gumena obloga, šlunak) računajući slijeganje. Ugradnja se vrši u dva navrata  od čega je drugi nakon slijeganja zemlje. Zbog slijeganja potrebno je uračunati 20% veću količinu zemlje (unaša se po slijeganju).
Obračun po m3 ugrađene zemlje.
</t>
  </si>
  <si>
    <t>Dobava, transport, nasipavanje i planiranje kameno-zemljanog nasipa  na trasu Trim staze unutar obuhvata Glavnog projekta. Nasipanje i zbijanje materijala do kote okolnog terena.
Debljina sloja je 15 cm, a izvodi se u dva sloja 10+5 cm. Slojeve je potrebno dobro nabiti kako bi se dobio postojan i ravan završni sloj.
Obračun po m³ nasutog i zbijenog nosivog sloja.</t>
  </si>
  <si>
    <t xml:space="preserve">Betoniranje armiranobetonskih zidova SENZORIČKOG VRTA I CVJETNJAKA
Debljina zidova je d=15 cm, a visine su h= 152 cm i dio skošen od visine 152 cm na 62 cm ( visine 140 cm i 50 cm od gotovog poda). Zid pješčanika je visine 72 cm ( 60 cm od gotovog poda) i radi se u nagibu pod kutem od 63º( prema detaljnom nacrtu)
AB zidovi ostaju u konačnici vidljivi te je ugrađeni beton potrebno pažljivo vibrirati kako bi se postigla uredna, glatka površina betona bez šupljina, gnijezda i neravnina. Prilikom izvedbe treba voditi računa da rubovi prema svim okolnim površinama budu izvedeni bez oštrih rubova, fino zaglađeni i zaobljeni.  Sve betonske dijelove koji odstupaju od opisa u stavci (nepravilne, oštećene, gnijezda agregata i sl.) izvođač će ukloniti i ispraviti o svom trošku.
Stavka uključuje dobavu i ugradbu betona te izradu oplate. 
Zidovi se izvode betonom C 25/30 u dvostranoj glatkoj oplati. </t>
  </si>
  <si>
    <t xml:space="preserve">Betoniranje armiranobetonskih zidova žardinjere sa cvijećem.
Debljina zidova je d=15 cm, a visina je h= 52 cm  (visina 40 cm od gotovog poda).
AB zid ostaje u konačnici vidljivi te je ugrađeni beton potrebno pažljivo vibrirati kako bi se postigla uredna, glatka površina betona bez šupljina, gnijezda i neravnina. Prilikom izvedbe treba voditi računa da rubovi prema svim okolnim površinama budu izvedeni bez oštrih rubova, fino zaglađeni i zaobljeni. Sve betonske dijelove koji odstupaju od opisa u stavci (nepravilne, oštećene, gnijezda agregata i sl.) izvođač će ukloniti i ispraviti o svom trošku.
Stavka uključuje dobavu i ugradbu betona te izradu oplate. 
Zidovi se izvode betonom C 25/30 u dvostranoj glatkoj oplati. </t>
  </si>
  <si>
    <t xml:space="preserve">Betoniranje armiranobetonskog zida sa klupom.
Debljina zida s klupom je d=55 cm, a visina je h= 102 cm (visina klupe je 40 cm, a zida 50 cm od gotovog poda). Zid i klupa su tlocrtno polukružnica R=477 cm. duljine 17,2 m.
AB zid ostaje u konačnici vidljivi te je ugrađeni beton potrebno pažljivo vibrirati kako bi se postigla uredna, glatka površina betona bez šupljina, gnijezda i neravnina. Gornju površinu betonske klupe zagladiti i napraviti u blagom nagibu prema van kako bi se spriječilo zadržavanje vode . Prilikom izvedbe treba voditi računa da rubovi prema svim okolnim površinama budu izvedeni bez oštrih rubova, fino zaglađeni i zaobljeni. Sve betonske dijelove koji odstupaju od opisa u stavci (nepravilne, oštećene, gnijezda agregata i sl.) izvođač će ukloniti i ispraviti o svom trošku.
Stavka uključuje dobavu i ugradbu betona te izradu oplate. 
Zidovi se izvode betonom C 25/30 u dvostranoj glatkoj oplati. Izvedba prema priloženom detaljnom nacrtu cijelog senzoričkog vrta.
</t>
  </si>
  <si>
    <r>
      <t xml:space="preserve">d) izrada i doprema dekorativnog  betona certificiranog sa oznakom </t>
    </r>
    <r>
      <rPr>
        <b/>
        <sz val="10"/>
        <rFont val="Arial Narrow"/>
        <family val="2"/>
        <charset val="238"/>
      </rPr>
      <t xml:space="preserve"> C25/30,XC3,XD2,XS1,XA1,Dmax 16,Cl 0,2</t>
    </r>
    <r>
      <rPr>
        <b/>
        <sz val="10"/>
        <color rgb="FFFF0000"/>
        <rFont val="Arial Narrow"/>
        <family val="2"/>
        <charset val="238"/>
      </rPr>
      <t xml:space="preserve"> </t>
    </r>
    <r>
      <rPr>
        <sz val="10"/>
        <color theme="1"/>
        <rFont val="Arial Narrow"/>
        <family val="2"/>
        <charset val="238"/>
      </rPr>
      <t>sa smeđim pigmentom.  Koristiti drobljeni kameni agregat iz lokalnog izvora.</t>
    </r>
  </si>
  <si>
    <t>f) pravovremeno ručno ili strojno prskanje retarderom  na biljnoj bazi (prilagođen za pranje do ciljane dubine od 2 mm). Prskanje vršiti jednolično uz potrošnju retardera prema tehničkoj uputi.</t>
  </si>
  <si>
    <t>g) Piljenje razdjelnica na razmaku od max 2,5 m, vršiti poslije pranja površine betona do dubine 3 do 4 cm. U piljenje se uključuje i obrada hladnog spoja odnosno prekida između dnevnih taktova rada.</t>
  </si>
  <si>
    <t>h) Pravovremeno pranje dekorativnog betona vodom. Pranje vršiti isključivo visokotlačnim peračima s mogućnosti regulacije tlaka i protoka vode. Nakon pranja visokotlačnim peračem plohu isprati većom količinom vode bez povišenog tlaka.</t>
  </si>
  <si>
    <t>Dobava i postava dvoslojnih, skošenih, parkovnih rubnjaka           6 / 20 x 100 cm.
Rubnjaci se polažu između travnjaka i mirisnih vrtova. Također njima se omeđuju površine na kojima se izvodi antitraumatska podloga. 125 m rubnjaka se nakon postave prskaju gumenim granulatom od kojeg je napravljena antitraumatska podloga koju omeđuju.
 Rubnjaci se polažu u posteljicu od cementnog morta koji je uključen u stavku.
Gornja niveleta rubnjaka ista je kao i niveleta atitraumatske podloge koju rubnjaci omeđuju. 
Obračun prema metru ugrađenog rubnjaka.</t>
  </si>
  <si>
    <t>Obračun po montiranoj grupi platforma (tri platforme)</t>
  </si>
  <si>
    <t xml:space="preserve">Izrada, dobava i montaža ČE vanjskih, perforiranih jednokrilnih, zaokretnih vrata u građevinskom otvoru 70/140 cm. Dovratnik se sastoji od Če L-profila 20/40 mm koji su sidreni u beton. Vratno krlio se sastoji od sandučastih Če profila 20/40 mm preko kojih je postavljen perforirani Če lim. Svi čelični dijelovi su vruće cinčani i bojani bojom po izboru projektanta.
U cijenu stavke uključen je sav potreban (prvoklasan) okov (brave, kvake, ovjes i dr.).
Stavka uključuje sav potreban rad i materijal, završnu obradu te zaštitu stavke do predaje naručitelju.
</t>
  </si>
  <si>
    <t>TROŠKOVNIK RADOVA</t>
  </si>
  <si>
    <t xml:space="preserve">Nije dozvoljena teška mehanizacija  za izvođenje radova u obuhvatu parka. Izvođač je dužan dostaviti popis svih radnih strojeva i mehanizacije koju planira koristiti za izvođenje radova u obuhvatu parka na odobrenje stručnom nadzoru i suglasnost Naručitelju prije početka izvođenja radova. Sve utvrđene štete nastale na području parka, zelenih površina, šetnica i infrastrukture na temelju korištenja mehanizacije i strojeva od strane Izvođača snosi Izvođač radova. </t>
  </si>
  <si>
    <t>Betoniranje trakastih temelja  kružnih platforma. Beton je C 25/30. Poprečni presjek temelja su 30x30 cm, Ppresjeka=0,09 m2. Temelji se izvode kružnog oblika, vanjskog polumjera temelja 87 cm, 102 cm i 122 cm
Betoniranje se izvodi u odgovarajućoj dvostranoj oplati prema priloženom detaljnom nacrtu. 
Obračun za dvije grupe.</t>
  </si>
  <si>
    <r>
      <rPr>
        <sz val="10"/>
        <rFont val="Arial Narrow"/>
        <family val="2"/>
        <charset val="238"/>
      </rPr>
      <t>UREĐENJE TERENA</t>
    </r>
    <r>
      <rPr>
        <sz val="11"/>
        <rFont val="Arial Narrow"/>
        <family val="2"/>
        <charset val="238"/>
      </rPr>
      <t xml:space="preserve">
</t>
    </r>
    <r>
      <rPr>
        <sz val="10"/>
        <rFont val="Arial Narrow"/>
        <family val="2"/>
        <charset val="238"/>
      </rPr>
      <t>Opći uvjeti:
Prilikom uređenja terena izvođač radova mora se pridržavati svih uvjeta i opisa u projektnoj dokumentaciji kao i važećih propisa.
Gradiva:
Ovi radovi vezani su za uspostavljanje i osposobljavanje terena za građevinsku djelatnost, a odnose</t>
    </r>
    <r>
      <rPr>
        <sz val="10"/>
        <color theme="1"/>
        <rFont val="Arial Narrow"/>
        <family val="2"/>
      </rPr>
      <t xml:space="preserve"> se na rezanje g</t>
    </r>
    <r>
      <rPr>
        <sz val="10"/>
        <rFont val="Arial Narrow"/>
        <family val="2"/>
        <charset val="238"/>
      </rPr>
      <t xml:space="preserve">rana, čišćenje i sječenje šiblja, otkopavanje i vađenje panjeva i skidanje travnatih busena (humusni sloj) i čišćenje gradilišta od svih nečistoća.
Na gradilištu se moraju, kako u pripremi tako i u izgradnji, organizirati i sprovoditi svi radovi tako da se ne ošteti prirodna slika okoline, da se ne oštete i unište razni uređaji (vodovod, elektrovodovi i sl.), te se sačuvaju postojeća vizura.
Čišćenje terena sastoji se u vađenju šiblja, rušenju ograda, građevina i svih postrojenja koja bi ometala izvršenje radova. 
</t>
    </r>
  </si>
  <si>
    <r>
      <t xml:space="preserve">Opći uvjeti:
Svi iskopi moraju se izvesti prema planu iskolčenja, a radovi kao pojedine faze zemljanih radova moraju se obavezno snimiti i uvesti u građevinsku knjigu. Iskop zemlje vršiti će se ručno i strojno. Iskop izvan projektiranih profila ide na teret izvoditelja.
Obračun iskopanog materijala vrši se po 1 m3 u svakom stanju na temelju snimljenog profila prije i poslije iskopa. Povećanje zapremine obračunava se količinski u stavkama transporta ili prijenosa tako da se materijal u iskopu uveća propisanim koeficijentom rastresitosti.
Transportne dužine obračunavaju se od težišta mase iskopa do težišta mase nasipa, odnosno deponije. Iskopanu zemlju treba upotrijebiti za </t>
    </r>
    <r>
      <rPr>
        <sz val="9"/>
        <color theme="1"/>
        <rFont val="Arial Narrow"/>
        <family val="2"/>
      </rPr>
      <t>nasipavanje  kao i za planiranje pri čemu materijal koji se ugrađuje valja nabijati u slojevima da se postigne modul zbijenosti propisan projektom.
Višak zemlje odvozi se na deponiju koju odredi nadzorni organ investitora, ukoliko to nije već projektom predviđeno.</t>
    </r>
    <r>
      <rPr>
        <sz val="9"/>
        <rFont val="Arial Narrow"/>
        <family val="2"/>
        <charset val="238"/>
      </rPr>
      <t xml:space="preserve">
U jediničnu cijenu treba uključiti eventualna manja razupiranja, odvod oborinske vode, kao i crpljenje podzemne vode.
a) Iskolčenje:
Izvoditelj će izvršiti potrebna iskolčenja, biti odgovoran za izmjere, te poduzeti potrebnu predostrožnost provjere dimenzije (visinske kote, profili).
Pri iskolčenju treba posebnu pažnju posvetiti da se ostane u predmetu, vlasništvu i pravima. Izvoditelj snosi svu odgovornost za diranje u pravo vlasništva susjeda.
b) Iskop terena:
Radove na otkopima i iskopima treba započeti po skidanju površinskog sloja u visini od 25 cm i njegovom deponiranju kako je predviđeno pripremnim radovima.
Iskope zemlje za kanalske rovove vršiti sa pravilnim odsijecanjem bočnih strana i dna jame.
Odbacivanje iskopa minimalno 1,0 m od ruba iskopa. Ručno otkopavanje zemlje izvoditi obavezno odozgo na niže. Kopanje zemlje pri dubinama većim od 1,0 m izvoditi pod kontrolom zadužene osobe.
Rovove i kanale izvoditi u širini koja osigurava nesmetan rad u njima. Pri strojnom iskopu zemlje treba voditi računa o stabilnosti zemlje ispod stroja, kao i odlaganju iskopanog materijala na razmak koji ne ugrožava stabilnost bočnih stranica iskopa.
c) Postojeće instalacije:
Pravila i propisi koji se odnose na određene instalacije moraju se poštivati za vrijeme izvođenja radova. Instalacije koje su u uporabi moraju se odgovarajuće zaštititi od oštećenja, ukloniti ili premjestiti kako je naznačeno ili projektom specificirano</t>
    </r>
    <r>
      <rPr>
        <sz val="9"/>
        <color theme="1"/>
        <rFont val="Arial Narrow"/>
        <family val="2"/>
      </rPr>
      <t>. Mrtve</t>
    </r>
    <r>
      <rPr>
        <sz val="9"/>
        <rFont val="Arial Narrow"/>
        <family val="2"/>
        <charset val="238"/>
      </rPr>
      <t xml:space="preserve"> instalacije treba odstraniti, zatvoriti ili pokriti.
Izvoditelj radova dužan je izvjestiti nadzornog organa o položaju ovakvih instalacija.</t>
    </r>
  </si>
  <si>
    <r>
      <t xml:space="preserve">Izvedba AB valjaka - </t>
    </r>
    <r>
      <rPr>
        <b/>
        <sz val="11"/>
        <color theme="1"/>
        <rFont val="Arial Narrow"/>
        <family val="2"/>
        <charset val="238"/>
      </rPr>
      <t>sjedalice i stolovi</t>
    </r>
    <r>
      <rPr>
        <sz val="11"/>
        <color theme="1"/>
        <rFont val="Arial Narrow"/>
        <family val="2"/>
        <charset val="238"/>
      </rPr>
      <t xml:space="preserve">. Valjci se izvode od lijevanog betona C 25/30 u odgovarajućoj oplati. Beton je armiran polipropilenskim vlaknima. Ugrađeni beton potrebno je pažljivo vibrirati kako bi se postigla pravilna, glatka površina betona bez šupljina, gnijezda i sl. Ukoliko izvedeni elementi ne budu izvedeni prema postavljenim zahtjevima neće se dozvoliti njihovo postavljanje.
Stavka predviđa izradu 16 stolova promjera 70 cm i visine 80 cm, te 57 sjedalica promjera 40 cm i visine 50 cm. U svemu prema projektu i detaljnom nacrtu u prilogu. 
Stavka uključuje dobavu i ugradbu betona te izradu oplate.
Obračun po komadu  
</t>
    </r>
  </si>
  <si>
    <t xml:space="preserve">Dobava i ugradnja   gumenih rubnjaka  za sportske terene. Rubnjaci služe  kao razdjelnik između različitih završnih obrada hodne površine koje treba razdijeliti.
 Rubnjaci su pravokutnog presjeka i potrebno ih je postaviti u nivou sa površinama koje razdjeljuju. Rubnjaci se postavljaju u posteljicu od mršavog betona. 
Rubnjaci su savitljivi te moraju pratiti zakrivljenost projektiranih oblika u parteru. 
Dimenzija rubnjaka je 5x25x100cm. 
Boja postojana –  zelena i crna po odabiru projektanta.
Obračun po m1 ugrađenih rubnjaka
Betonska posteljica presjeka 20x25 cm
</t>
  </si>
  <si>
    <t xml:space="preserve">Izrada sintetičke zaštitne podloge (strojno finišerom ili ručno, IN situ) za dječje igralište prema normi HRN EN 1177 ili jednakovrijednoj. Zaštitna podloga je vodopropusna,  ukupne debljine 40 mm ili veće. Zaštitna podloga se sastoji:  1.nosivi sloj, gumeni granulat od SBR granulata promjera 1-6 mm, izmješanih poliuretanskim vezivom. Ukoliko se sloj nanosi na pripremljenu površinu od asfalta ili bEtona, obavezno je korištenje primera i namijenjenu isključivo za tip materijala na koji se nanosi. Boja SBR granula po izboru projektanta, a izvedeni ugrađeni sloj je debljine 30 mm; 2. habajući završni sloj - izvodi se od mješavine polyuretantskog veziva EPDM granula granulacije 1-3,5 mm , boje po izboru projektanta. Ugrađeni sloj EPDM-a je debljine 10 mm. Završni sloj mora biti UV stabilan, protuklizan, otporan na istezanje, abraziju i požar. Podloga se izvodi na pješčanu nabijenu podlogu.
</t>
  </si>
  <si>
    <r>
      <t>Dobava i postava  RAZLIČITIH MATERIJALA KAO ZAVRŠNI HODNI SLOJ U SENZORIČKOM VRTU. Površinska obrada polja uz stazu od dekorativnog betona izvodi se od različitih materijala kako bi se dobila taktilno-senzorička staza. Na podlogu od cementnog morta prije njegovog vezanja postavljaju se različiti materijali (OBLUTCI, DRVENE OBLICE, KAMENE KOCKE, BENKOVAČKI PLOČAS</t>
    </r>
    <r>
      <rPr>
        <sz val="10"/>
        <color theme="1"/>
        <rFont val="Arial Narrow"/>
        <family val="2"/>
      </rPr>
      <t>TI KAMEN, i/ili drugo</t>
    </r>
    <r>
      <rPr>
        <sz val="10"/>
        <color theme="1"/>
        <rFont val="Arial Narrow"/>
        <family val="2"/>
        <charset val="238"/>
      </rPr>
      <t xml:space="preserve"> ...). Opisani elementi se polažu u vlažni cementni mort (1:3) koji se zalijeva cm. mlijekom. Gornju ravninu obložene površine izravnati pomoću daske i gumenog čekića. Prostor između postavljenih elemenata ispuniti rijetkim cementnim mortom. Prije nego fugir masa veže, višak morta isprati tako da dubina reške bude približno 1 cm duboka.
 Ukupno ima 6 polja svako cca 8 m2 u ophodu vrta +25 m2 polja na stazi od dekorativnog betona. 2 polja u ophodu se izvode samo kao upuštene betonske podloge  na koje će se nasuti rastresiti materijal...malč, šljunak.  Podlogu  kao i sva ostala polja obavezno napraviti u blagom nagibu prema travnjaku. Na bočnoj stijenci od parkovnih rubnjaka ostaviti razmake  radi drenaže.
Obračun po m2 gotove površine.</t>
    </r>
  </si>
  <si>
    <t>Izrada, dobava i montaža ograde mosta. Ograda je sastavljena od vertikala, metalnog rukohvata i ispune od inox mreže. Dužina ograde (sa svake strane mosta) je 970 cm (ukupno sedam vertikala na približnom razmaku od 160 cm), visina rukohvata ograde je 110 cm. Vertikalu ograde čine dva plosna lima 60x10 m, na vrhu povezana čeličnom pločicom 60x70x10 mm. Razmak plosnih limova je 50 mm. Da bi se povećala krutost vertikale, na polovini visine stupa između plosnih limova zavaren je okrugli komad željeza promjera 2.0 cm. Na vrhu vertikale, na sredini spojne pločice zavareno je plosno željezo 150x60x10 mm sa trnovima na koje se nataknu rukohvati. Dužina trnova je 5.0 cm. Vanjski promjer trnova je 42.4 mm. Rukohvat je zakrivljena če cijev vanjskog promjera 48.3 mm, debljina stijenke cijevi je 2.0 mm. Polumjer zakrivljenja rukohvata je 16.00 m. Ograda se izvodi tako da se najprije montira prva vetikala. Na njezin trn se natakne prvi segment rukohvata pa se zatim montira druga vertikala na čije trnove se nataknu sljedeći segmenti rukohvata. rukohvat se za trnove fiksira vijkom sa upuštenom glavom. Vijak postaviti sa donje strane rukohvata da bude nevidjiv. Postupak se ponavlja do montaže zadnje vertikale.  Vertikale se na tetive mosta pričvršćuju vijcima preko spojnih pločica.
 Rupe za vijke moraju se izbušiti u radionici (vidi opis mosta!). Ispunu između vertikala ograde čini mreža od inox pletiva.  Promjer žice pletiva je 3.0 mm, veličina oka pletiva je 10.0 cm. Dimezije mreže u jednom polju su 155x75 cm. Pletivo se napinje na prokrom sajle koje se razapinju kroz ranije pripremljene rupe na stupovima vertikala. Svi čelični dijelovi ograde su vruće cinčani i bojani. U cijenu stavke uključena je radionička razrada projekta, sav rad i materijal, svi transporti, mehanizacija, montaža, spojna sredstva, antikorozivna zaštita i završna obrada svih elemenata ograde.</t>
  </si>
  <si>
    <r>
      <t xml:space="preserve">Dobava, izrada i montaža kružnih platformi. Svaka platforma se sastoji od ČE potkonstrukcije, korten plašta i sjedeće drvene površine. </t>
    </r>
    <r>
      <rPr>
        <b/>
        <sz val="10"/>
        <color theme="1"/>
        <rFont val="Arial Narrow"/>
        <family val="2"/>
      </rPr>
      <t>Jedna grupa platformi sastoji se od tri platform</t>
    </r>
    <r>
      <rPr>
        <sz val="10"/>
        <color theme="1"/>
        <rFont val="Arial Narrow"/>
        <family val="2"/>
      </rPr>
      <t xml:space="preserve">e različitog polumjera i visine. Vanjski polumjer platformi je 75 cm, 90 cm i 110 cm . Visina platformi od gotovog poda je 15, 30 i 40 cm. Ukupno se rade dvije grupe platformi. ČE potkonstrukcija je od sandučastih profila 4/4 cm koji su vruće cinčani. Potkonstrukciju izvesti prema priloženom detaljnom nacrtu i shemi. Izvođaču se prepušta način izvedbe potkonstrukcije uz uvjet da jamči preciznost izvedbe (radijus i zakrivljenost ploha) i stabilnost sjedeće površine. Potkonstrukcija na koju se postavlja drveni dio mora biti dovoljno čvrsta da ne dođe do progiba. Preko potkonstrukcije postavlja se traka od ČE lima d=3mm koja je krojena na način da prihvati drvene punte. Između punata i ČE trake staviti elastične distancere kako bi se omogućilo isušivanje drva na ležuju. Plašt se radi od korten lima d=3 mm i visine 14, 29 i 39 cm od gotovog poda. Plašt se vari uzdužnim varom na vetikalne dijelove potkonstrukcije. Varovi se izvode sa unutrašnje strane plašta. Svi varovi na metalnim dijelovima moraju biti sakriveni ili fino brušeni.Posebnu pažnju posvetiti savijanju korten lima i zakrivljenju plašta kako bi se dobila glatka i pravilno zakrivljena ploha. Drvena sjedeća površina radi se u odnosu na korten plašt uzdignuta za 1 cm. Sjedeću površinu izvesti od drvenih punata dimenzija  45x250 mm (ariš). Duljina punata ovisi o geometriji površine na koju se postavlja i izvodi se prema priloženom nacrtu.  Na potkonstruciju su punti pričvršćeni upuštenim prokrom vijcima. Za potrebe održavanja  punti se moraju lako demontirati. Razmak između punata je 1 cm kako bi se omogućilo otjecanje vode. Završna obrada drveta je bezbojna, vodoodbojna impregnacija. Svi vidljivi rubovi drvenih i metalnih dijelova moraju biti skošeni i brušeni kako bi bili sigurni za korištenje. Svaka platforma se izvodi u radioni i donosi spremna za montaži na bet. temelj. Platforma se preko montažnih pločica sa unutarnje strane platforme vijcima sidri na bet. temelj. Stavka uključuje sav potreban rad, materijal, razradu radioničke dokumentacije, izradu potrebnog broja uzoraka kao i ostale radnje potrebne da bi se gotova platforma predala naručitelju.
</t>
    </r>
  </si>
  <si>
    <r>
      <rPr>
        <sz val="10"/>
        <color theme="1"/>
        <rFont val="Arial Narrow"/>
        <family val="2"/>
      </rPr>
      <t>Izrada, dostava i montaža mosta preko potoka Vruljica. Ukupna dužina mosta je 9.58 m, a svijetli raspon 9.00 m. Širina mosta je 1.5 m. Tetive mosta su zakrivljene, unutarnji polumjer zakrivljenosti je 14.64 m. Tetive mosta se izvode od plosnog čeličnog lima d= 10 mm. Tetive su L presjeka, visina tetive je 30 cm, donji pojas je širine 10 cm. Na gornji dio tetiva, na udaljenosti 5.0 cm od vrha, po cijeloj dužini tetiva, zavarena je zakrivljena, kvadratna cijev 50x50 mm. Isto tako, radi ukrute  (horizontalne stabilnosti) mosta tetive su povezane zavarenim cijevima 50x50 mm. Razmak ukruta je približno 60 cm. Na kvadratne cijevi se postavljaju daske debljine 4.0 cm. Daske se postavljaju na elastične podloške (gumene trake ili sl.), a za cijevi pričvršćuju vijcima od nehrđajućeg metala. Radi lakše izrade, transporta i montaže, most se izvodi u dvije sekcije koje su na sredini spojene spojnim pločama i vijcima. Sve radnje na izvedbi mosta (varovi, rezanja, rupe za montažu i spojeve, ukrute, sidrene pločice i dr.), osim transporta i montaže, moraju se izvesti pod kontroliranim uvjetima u radionici. Na mjestu montaže nisu dozvoljena bušenja, brušenja, rezanja i drugi radovi koji bi mogli oštetiti antikorozivnu zaštitu čeličnih dijelova mosta. Dozvolit će se samo bušenje cijevi na koje se polaže drvena oplata. 
 Nakon izrade i probne montaže, sekcije mosta se vruće cinčaju i, spremne za montažu, dopremaju na gradilište. Završna obrada (bojanje) konstrukcije i postavljanje drvene obloge (iroko masiv) izvodi se na gradilištu. Most se za betonske temelje pričvršćuje preko sidrenih ploča. Drveni dijelovi se, prije postavljanja, sa svih strana moraju impregnirati vodoodbojnim sredstvom protiv nametnika. U cijenu stavke uključena je radionička razrada projekta, provjera statičke stabilnosti konstrukcije mosta, sav rad i materijal, svi transporti, mehanizacija, montaža, spojna sredstva, antikorozivna zaštita i završna obrada svih elemenata mosta. Težina čeličnih dijelova mosta je približno 805.0 kg, a površina drvene obloge je 15.0 m2. Izvedba u svemu prema shemi i detaljima. Obračun po komadu gotovog, montiranog mosta.</t>
    </r>
    <r>
      <rPr>
        <sz val="11"/>
        <color theme="1"/>
        <rFont val="Arial Narrow"/>
        <family val="2"/>
      </rPr>
      <t xml:space="preserve">
</t>
    </r>
  </si>
  <si>
    <t>Bojanje unutarnjih i vanjskih parapetnih zidova postojećih mostova (2  mosta) preko potoka Vruljica. 
Rad se sastoji od uklanjanja oštećenih dijelova na površini zidova, čišćenja, otprašivanja, impregnacije, obrade površina glet masom za vanjske radove te bojanja svih vidljivih površina visokokvalitenom bojom za vanjske površine.
Obračun po m² obojanih zidova sa svim potrebnim predradnjama.</t>
  </si>
  <si>
    <t>Bojanje novih betonskih i ab zidova senzoričkog vrta. Rad se sastoji od uklanjanja svih eventualno neravnih dijelova plohe zida, čišćenja, otprašivanja, impregnacije  te bojanja svih vidljivih površina visokokvalitenom bojom za vanjske površine.
Obračun po m² obojanih zidova sa svim potrebnim predradnjama.</t>
  </si>
  <si>
    <t xml:space="preserve"> Dobava i montaža stupne svjetiljke konusnog obilka promjera 32cm, visine 19cm. Kućište svjetiljke je od 46100LF aluminijske legure i polikarbonatnog difuzora. Izvor svjetlosti je led modul snage 30,2W, 3560lm/3000K, DALI regulabilan, sa simetričnim snopom svjetlosti. Vijek trajanja led modula pri 25°C veći od 80.000h. Na svjetiljku se montira dekorativni alu poklopac promjera 50cm. Svjetiljka je u zaštiti IP665/IK10 ili jednakovrijedan. Svjetiljka se montira na stup visine 3,5m, komplet sa adapterom, elementom za sidrenje i spojnom kutijom. Svjetiljka i stup su u sivoj boji. Oznaka u projektu B.  
</t>
  </si>
  <si>
    <t xml:space="preserve">Dobava i montaža dekorativne stupne svjetiljke promjera 45cm, visine 57,5cm.  Kućište svjetiljke je od  aluminijske legure (EN1706 ili jednakovrijedne) PMMA difuzora, i zaštitnim stakolm debljine 4mm. Izvor svjetlosti je led modul snage 69,5W, 180lm/W, 3000K, DALI regulabilan. Svjetiljka ima 2 led modula sa dvije različite optike, jedna za cestovnu rasvjetu, a druga za pješačke zone. Svjetiljka je u zaštiti IP66/IK09 ili jednakovrijedan. Vijek trajanja led modula pri 25°C veći od 100.000h. Svjetiljka se montira na cilindrični pocinčani stup visine 4m promjera 102mm, komplet sa adapterom za svjetiljku, elementom za sidrenje i spojnom kutijom. Svjetiljka i stup su bojani u sivu boju. Oznaka u projektu A.
</t>
  </si>
  <si>
    <t xml:space="preserve">Dobava i montaža ugradne zidne svjetiljke dimenzija 17*7*7cm. Svjetiljka je od aluminija i inoxa sa žaštitinim staklom sa optičkom strukturom za osvjetljavanje poda. Svjetiljka ima led modul snage 5,1W, 3000K, 231lm. Svjetiljka je u zaštiti IP65 ili jednakovrijedan,ima dvije uvodnice za prolazno ožičenje i montira se s kutijom za ugradnju. Boja svjetiljke graphite. Oznaka u projektu C. </t>
  </si>
  <si>
    <t>Dobava i montaža nadgradnog reflektora okruglog oblika promjera 14cm, duljine 15cm u kompletu sa bazom za montažu.Baza ima dvije uvodnice za prolazno ožičenje. Led modul je snage 11W/3000K/791lm, simetričnog snopa širine 14°. Svjetiljka je u zaštiti IP65 ili jednakovrijedan. Boja svjetiljke graphite. Oznaka u projektu D.</t>
  </si>
  <si>
    <t>Dobava i montaža nadgradnog reflektora okruglog oblika promjera 16cm, duljine 16,5cm u kompletu sa bazom za montažu. Baza ima dvije uvodnice za prolazno ožičenje. Led modul je snage 11,8W/3000K/1077lm, simetričnog snopa širine 30°. Svjetiljka je u zaštiti IP65 ili jednakovrijedan. Boja svjetiljke graphite. Oznaka u projektu D1.</t>
  </si>
  <si>
    <t>Demontaža postojećih rasvjetnih stupova sa pripadajućim svjetiljkama. Stupove i pripadajuće svjetiljke uredno i putem zapisnika predati Naručitelju.</t>
  </si>
  <si>
    <t>Demontaža postojećih betonskih temelja rasvjetnih stupova čija se pozicija mijenja, te odvoz na deponij.</t>
  </si>
  <si>
    <t>U jediničnu cijenu stavke uračunat je sav potreban rad, materijal i pomoćna sredstva, auto dizalice, kao i prijevoz ljudi i potrebne mehanizacije, ugradnju te spajanje opreme i kabela, a u svemu prema priloženoj tehničkog dokumentaciji i važećim propisima.</t>
  </si>
  <si>
    <t>TROŠKOVNIK ELEKTROINSTALACIJA - UKUPNO</t>
  </si>
  <si>
    <t>X/02</t>
  </si>
  <si>
    <t>Široki iskop za izvedbu Trim staze.
Strojni iskop površinskog sloja na trasi trim staze u cijeloj dužini 550 m i širini cca 150 cm i dubini cca 15 cm. Stavka obuhvaća iskop pogodnim strojevima na širinu i dubinu prema projektu, s utovarom iskopanog materijala u prijevozno sredstvo za odvoz ili  na gradilišnu deponiju, probiranje i ostavljanje potrebne količine materijala za zasipavanje.
 Iskop zemljanog tla izvodi se u prosječnoj dubini 15 cm u odnosu na postojeću kotu terena.  
Tijekom iskopa i kasnijih radova potrebno je zaštititi postojeća stabla i njihovo korjenje.
U stavku uključeno ravnanje terena - fino planiranje dna iskopa s točnošću ± 2 cm na određenu kotu, s odbacivanjem suvišnog materijala ili ispunjavanjem rupa nastalih vađenjem većih kamenja sitnim probranim materijalom iz iskopa ili zamjenskim materijalom. Korijenje u potpunosti ukloniti.
Prije nuđenja preporučuje se obilaženje i pregled gradilišta na kojem će se izvoditi radovi kako bi se utvrdio točan obim i složenost posla. 
Obračun po m3 izvšenog iskopa u sraslom stanju.</t>
  </si>
  <si>
    <r>
      <rPr>
        <b/>
        <sz val="11"/>
        <rFont val="Arial"/>
        <family val="2"/>
        <charset val="238"/>
      </rPr>
      <t>ISKOLČENJE</t>
    </r>
    <r>
      <rPr>
        <sz val="11"/>
        <rFont val="Arial"/>
        <family val="2"/>
        <charset val="238"/>
      </rPr>
      <t xml:space="preserve">
Na osnovu podataka iz projekta treba iskolčiti trasu kabela tako da se osigura projektirani položaj samih kabela, kao i ispravne visinske kote. Uz iskolčenje treba izvesti i osiguranja točaka. Rad na iskolčenju izvesti će se sa geodetom. 
Jedinična cijena sadrži sav rad i pomoćna sredstava za izvedbu iskolčenja i osiguranju točaka.
Obračun po m` iskolčene trase.</t>
    </r>
  </si>
  <si>
    <r>
      <rPr>
        <b/>
        <sz val="11"/>
        <rFont val="Arial"/>
        <family val="2"/>
        <charset val="238"/>
      </rPr>
      <t>ISKOLČENJE RASVJETNIH STUPOVA</t>
    </r>
    <r>
      <rPr>
        <sz val="11"/>
        <rFont val="Arial"/>
        <family val="2"/>
        <charset val="238"/>
      </rPr>
      <t xml:space="preserve">
Na osnovi podataka iz projekta i tipske tvorničke dokumentacije za armirani temelj odabranog stupa, treba iskolčiti položaj temelja rasvjetnih stupova. Rad na iskolčenju izvesti će se sa geodetom. 
Obračun po iskolčenom temelju stupa.</t>
    </r>
  </si>
  <si>
    <r>
      <rPr>
        <b/>
        <sz val="11"/>
        <rFont val="Arial"/>
        <family val="2"/>
        <charset val="238"/>
      </rPr>
      <t>ISKOP ROVA BEZ OBZIRA NA KATEGORIJU TLA</t>
    </r>
    <r>
      <rPr>
        <sz val="11"/>
        <rFont val="Arial"/>
        <family val="2"/>
        <charset val="238"/>
      </rPr>
      <t xml:space="preserve">
Iskop rova bez obzira na kategoriju tla, a za polaganje kabela. Iskop se izvodi prema trasi u projektu. Način iskopa treba podesiti tako da se dobiju pravilni pokosi i projektirane dubine. Rad se izvodi strojno uz pažnju da se ne oštete postojeće instalacije koji su u funkciji. Materijal iz iskopa se odbacuje neposredno uz rov radi ponovne ugradnje, a višak će se odvesti na deponiju. Minimalna dubina rova iznosi 80 cm.
Jedinična cijena sadrži eventualno zasjecanje asfalta/betona, iskop, eventualno bočno podupiranje i utovar u transportno sredstvo. Odvoz materijala od iskopa obračunat je u posebnoj stavci. Obračun po m' izvršenog iskopa u sraslom stanju prema idealnim profilima iz nacrta.</t>
    </r>
  </si>
  <si>
    <r>
      <rPr>
        <b/>
        <sz val="11"/>
        <rFont val="Arial"/>
        <family val="2"/>
        <charset val="238"/>
      </rPr>
      <t>DOBAVA I UGRADNJA ZAŠTITNOG SLOJA PIJESKA</t>
    </r>
    <r>
      <rPr>
        <sz val="11"/>
        <rFont val="Arial"/>
        <family val="2"/>
        <charset val="238"/>
      </rPr>
      <t xml:space="preserve">
Dobava i ugradnja zaštitnog sloja pijeska u rov sa planiranjem istog. Pijesak je granulacije 0-4 mm. Prije polaganja kabela pijesak se planira po dnu rova u sloju debljine 10 cm. Nakon polaganja kabela vrši se zatrpavanje sa pijeskom tako da iznad tjemena kabela bude minimalno 10 cm pijeska. Jedinična cijena sadrži dobavu pijeska, raznos duž rova, ubacivanje u rov i planiranje. Obračun po m' ugrađenog pijeska prema idealnim profilima iz nacrta. </t>
    </r>
  </si>
  <si>
    <r>
      <rPr>
        <b/>
        <sz val="11"/>
        <rFont val="Arial"/>
        <family val="2"/>
        <charset val="238"/>
      </rPr>
      <t>ZATRPAVANJE ROVA S PROBRANIM MATERIJALOM IZ ISKOPA</t>
    </r>
    <r>
      <rPr>
        <sz val="11"/>
        <rFont val="Arial"/>
        <family val="2"/>
        <charset val="238"/>
      </rPr>
      <t xml:space="preserve">
Zatrpavanje rova vrši se sa probranim materijalom iz iskopa granulacije 0 – 30 mm. Zatrpavanje se izvodi u slojevima debljine do 30 cm. Svaki sloj se grubo planira i zbija.
Obračun po m' zatrpanog rova prema idealnim presjecima iz nacrta.</t>
    </r>
  </si>
  <si>
    <r>
      <rPr>
        <b/>
        <sz val="11"/>
        <rFont val="Arial"/>
        <family val="2"/>
        <charset val="238"/>
      </rPr>
      <t>CIJEVI</t>
    </r>
    <r>
      <rPr>
        <sz val="11"/>
        <rFont val="Arial"/>
        <family val="2"/>
        <charset val="238"/>
      </rPr>
      <t xml:space="preserve">
Dobava i polaganje/ugradnja cijevi. Jediničnom cijenom je obuhvaćen sav potreban materijal i svi radovi za polaganje svih vrsta cijevi, sa i bez odstojnih držača, direktno u zemlju ili u beton (po potrebi), zaštita pijeskom, međusobno spajanje cijevi, čišćenje i provjera prohodnosti cijevi (kalibracija), postavljanje čepova na krajevima, označavanje cijevi odgovarajućim termo ili mehaničkim oznakama, dobava i postavljanje trake upozorenja.
</t>
    </r>
  </si>
  <si>
    <r>
      <t xml:space="preserve"> - dvoslojna savitljiva plastična cijev  </t>
    </r>
    <r>
      <rPr>
        <sz val="11"/>
        <rFont val="Calibri"/>
        <family val="2"/>
        <charset val="238"/>
      </rPr>
      <t>Φ</t>
    </r>
    <r>
      <rPr>
        <sz val="11"/>
        <rFont val="Arial"/>
        <family val="2"/>
        <charset val="238"/>
      </rPr>
      <t xml:space="preserve"> 110mm, sa užetom ili žicom za provlačenje NN kabela. </t>
    </r>
  </si>
  <si>
    <r>
      <rPr>
        <b/>
        <sz val="11"/>
        <rFont val="Arial"/>
        <family val="2"/>
        <charset val="238"/>
      </rPr>
      <t>ISKOP TEMELJA RASVJETNOG STUPA</t>
    </r>
    <r>
      <rPr>
        <sz val="11"/>
        <rFont val="Arial"/>
        <family val="2"/>
        <charset val="238"/>
      </rPr>
      <t xml:space="preserve">
Iskop temelja rasvjetnog stupa, h=4 m, bez obzira na kategoriju tla. Dimenzije temelja 0,65x0,65x0,65m. Materijal iz iskopa deponira se uz građevnu jamu, te se jedan dio priprema za ponovnu ugradnju, a ostali dio se odvozi na deponiju, na udaljenosti do 10 km.
Dubina iskopa 0,8-1,0m, širina u bazi 0,8 m, nagibi pokosa 1:1.
U jediničnoj cijeni obračunat sav rad i materijal na iskopu i utovaru materijala u prijevozno sredstvo. Obračun po komadu temelja.
Nakon iskopa uređuje se posteljica koju predstavlja prirodno otkopano tlo ili nasip od kamenog materijala. Posteljica se poravnava i zbija. Kameni materijal za poravnanje treba imati maksimalno zrno do 7 cm, a koeficijent nejednolikosti U&gt;9. Za zbijanje koristiti odgovarajuće strojeve , poželjno na osnovi vibriranja. Modul stišljivosti Ms &gt; 70 MPa.
Kota planuma posteljice nesmije odstupati više od ±2 cm.
U jediničnoj cijeni sadržan sav potreban materijal i rad na uređenju i zbijanju posteljice. Obračun po komadu temelja.
</t>
    </r>
  </si>
  <si>
    <t xml:space="preserve">k) Stavka uključuje izradu probnih uzoraka i probnog polja.  Retarder kao i vrijeme pranja podesiti tako da rezultat odgovara odobrenom probnom polju / uzorku. 
Probne uzorke i probno polje moraju odobriti stručni nadzor i Naručitelj. </t>
  </si>
  <si>
    <t>c) Kao podloga za dekorativni beton mora biti izveden tamponski sloj modula stišljivosti Ms&gt;70 Mpa. Izrada tamponskog sloja nije obuhvaćena ovom stavkom.</t>
  </si>
  <si>
    <t xml:space="preserve">Betoniranje temelja za igrala. Izvedba i položaj temelja prema uputstvima proizvođača i dobavljača igrala.
</t>
  </si>
  <si>
    <t>Izvedba grupe AB „valjaka“ - igrači element.
Izvodi se betonom C 30/37 u odgovarajućoj oplati. Elementi se izvode od lijevanog betona na prethodno izvedenoj posteljici od tampona d=10 cm i zasipaju riječnim oblutkom u debljini 12 cm. Beton je potrebno armirati polipropilenskim vlaknima. Beton je potrebno ugraditi tako da se postigne pravilna, glatka površina betona bez šupljina, gnijezda i sl. Svi spojevi i prijelazi u oblicima moraju se izvesti glatko, zaobljeno i bez oštrih dijelova ili vidljivih spojeva.
Sve betonske dijelove koji odstupaju od opisa u stavci (nepravilne, oštećene, gnijezda agregata i sl.) izvođač će ukloniti i ispraviti o svom trošku.
Izvedba se vrši u svemu prema geometriji i detaljnom nacrtu u graf.prilogu.  
Stavka uključuje dobavu i ugradbu betona te izradu oplate.</t>
  </si>
  <si>
    <t xml:space="preserve">Izrada i postavljanje betonskih gazišta, „zebre“.
Gazišta trebaju biti površinski fino zaglađena, ravna, bez gnijezda, ujednačene površine.
Raspored i postavljanja gazišta u svemu prema projektu i detalju.
Gazišta se postavljaju na prethodno pripremljenu podlogu od finog tucanika debljine 5 cm. Međuprostor gazišta zapunjava se zemljom i sije travom.
Obračun po komadu gotovih postavljenih gazišta dimenzije 15x25x90 cm
</t>
  </si>
  <si>
    <t>Izvedba valovite ab ploče, dimenzija valovite površine 464cmx120 cm.
Ploču izvesti sitnozrnatim agregatom da bi se u konačnici mogla   fino zagladiti. Beton armirati polipropilenskim vlaknima.
Ugrađeni beton potrebno je pažljivo i dobro vibrirati kako bi se postigla pravilna i glatka površina betona bez šupljina, gnijezda agregata i sl. Gotova betonska ploča mora biti izvedena bez udubina, izbočina i (ili) neravnina. Gornju plohu ploče izvesti valovitu prema geometriji prikazanoj u grafičkom dijelu projekta. 
Na ploči je potrebno izvesti radne reške (dilatacije) kako bi se spriječilo nekontrolirano pucanje ploče. 
Prilikom izvedbe treba voditi računa da rubovi prema svim okolnim površinama budu izvedeni bez oštrih rubova, fino zaglađeni i zaobljeni. 
Sve betonske dijelove koji odstupaju od opisa u stavci (nepravilne, oštećene, gnijezda agregata i sl.) izvođač će ukloniti i ispraviti o svom trošku.
Stavka uključuje dobavu i ugradbu betona te izradu oplate.</t>
  </si>
  <si>
    <t>Ručni iskop površinskog sloja zemlje do dubine 40,0 cm uz postojeće visoko zelenilo koje se nalazi unutar projektiranih pješačkih površina. 
Iskop vršiti pažljivo da se ne ošteti korijenje. U stavku je uključen odvoz iskopane zemlje na gradski deponij. Prije nuđenja preporučuje se obilaženje i pregled gradilišta na kojem će se izvoditi radovi kako bi se utvrdio točan obim i složenost posla.</t>
  </si>
  <si>
    <t>Široki iskop za izvedbu dijela Trim staze unutar obuhvata ovog Glavnog projekta  (L=220 m)
Strojni iskop zemljanog tla, skidanje  na površini P=300,0 m2. Iskop zemljanog tla izvodi se u prosječnoj dubini 15 cm u odnosu na postojeću kotu terena.  
Tijekom iskopa i kasnijih radova potrebno je zaštititi postojeća stabla i njihovo korjenje.
Obračun po m3 izvšenog iskopa u sraslom stanju.
U stavku je uključen odvoz iskopane zemlje na gradski deponij.
Prije nuđenja preporučuje se obilaženje i pregled gradilišta na kojem će se izvoditi radovi kako bi se utvrdio točan obim i složenost posla.</t>
  </si>
  <si>
    <t>Dobava, transport, nasipavanje i planiranje krupnog   drobljenca, granulat od 16-32 mm na cijeloj površini širokog iskopa sjeverno od potoka Vruljica (1716 m2). 
Debljina sloja je 30 cm, a služi kao upojni sloj na predviđenom obuhvatu. 
U stavku je uključena dobava i ugradnja propusne folije iznad nasutog drobljenca površine P=1380,0 m2 (folija se ne stavlja na površinu sa novozasađenom travom).
Obračun po m³ nasutog i zbijenog nosivog sloja.</t>
  </si>
  <si>
    <t>IV/01</t>
  </si>
  <si>
    <t>IV</t>
  </si>
  <si>
    <t>V</t>
  </si>
  <si>
    <t>BETONSKA GALANTERIJA - UKUPNO</t>
  </si>
  <si>
    <t xml:space="preserve">III </t>
  </si>
  <si>
    <t>BETONSKI I ARMIRANOBETONSKI RADOVI</t>
  </si>
  <si>
    <t>DEKORATIVNI BETON</t>
  </si>
  <si>
    <t xml:space="preserve">IV </t>
  </si>
  <si>
    <t>Ukupna površina - rad</t>
  </si>
  <si>
    <t>DEKORATIVNI BETON - UKUPNO</t>
  </si>
  <si>
    <t>VI</t>
  </si>
  <si>
    <t xml:space="preserve">VII </t>
  </si>
  <si>
    <t>BRAVARSKI RADOVI</t>
  </si>
  <si>
    <t>LIČILAČKI RADOVI</t>
  </si>
  <si>
    <t xml:space="preserve">VIII </t>
  </si>
  <si>
    <t>VIII</t>
  </si>
  <si>
    <t xml:space="preserve">IX </t>
  </si>
  <si>
    <t>VIII/02</t>
  </si>
  <si>
    <t>VIII/01</t>
  </si>
  <si>
    <t>IX</t>
  </si>
  <si>
    <t xml:space="preserve"> TROŠKOVNIK ELEKTROINSTALACIJA</t>
  </si>
  <si>
    <t>TRIM STAZA - UKUPNO</t>
  </si>
  <si>
    <t>Elektoinstalacija</t>
  </si>
  <si>
    <t>0.</t>
  </si>
  <si>
    <t>OPĆE NAPOMENE</t>
  </si>
  <si>
    <t>Opće</t>
  </si>
  <si>
    <t>Zaštita na radu</t>
  </si>
  <si>
    <t>Gradilišna dokumentacija</t>
  </si>
  <si>
    <t>Radovi</t>
  </si>
  <si>
    <t>Izvođač je dužan proučiti sve prethodno navedene dijelove projekta te u slučaju nejasnoća ili uočenih nedostataka u projektu tražiti objašnjenje od projektanta, odnosno iznijeti svoje primjedbe.</t>
  </si>
  <si>
    <t>Izvođač je dužan pridržavati se svih važećih zakona i propisa pripadajućih pravilnika te tehničkih uputa i normi.</t>
  </si>
  <si>
    <t>Izvođač je dužan prije početka radova i prije prijave početka radova nadležnom inspektoratu rada izraditi plan izvođenja radova sukladno Praviliniku zaštite na radu na privremenim gradilištima (NN 48/18). Izvođač je dužan po svemu postupati po Zakonom o zaštiti na radu (NN 71/14, 118/14, 154/14, 94/18, 96/18) i  Pravilnikom o zaštiti na radu na privremenim gradilištima (NN 48/18)”. 
Osim gore navedenog izvođač je dužan u jediničnu cijenu svih stavaka uključiti i sljedeće: montažu, održavanje i demontažu zaštitne gradilišne ograde za cijelo vrijeme trajanja radova, sa ugrađenim vratima potrebnim za ulaz i izlaz mehanizacije na gradilište, također je dužan ograditi sve pješačke prilaze te na adekvatan način omogućiti prilaz stanarima. Izvođač je dužan propisno označiti gradilište: gradilišnom pločom i skupnom pločom obveznih znakova za privremena gradilišta najmanje na kolnim prilazima gradilišta, a ploču skupnih znakova na sve prilaze. Izvođač će imenovati osobu zaduženu za zaštitu na radu, zaštitu okoliša i pružanju prve pomoći.</t>
  </si>
  <si>
    <t xml:space="preserve">Prije početka radova Izvođač će izraditi fotodokumentaciju svih pristupnih puteva kao i objekata koji se nalaze u zoni obuhvata radova. </t>
  </si>
  <si>
    <t xml:space="preserve">Izvođač neće nepotrebno ili neopravdano ometati građanstvo, stanare ili pristup i korištenje i zauzimanje svih cesta i pločnika bez obzira na to jesu li javni ili u posjedu naručitelja ili drugih. Izvođač će obeštetiti Naručitelju štetu, gubitak i troškove (uključivo odvjetnika i sud) koji proizlaze iz takvog nepotrebnog ili neopravdanog ometanja. </t>
  </si>
  <si>
    <t>Ukoliko se u tijeku radova pokaže potreba za dodatnim ispitivanjima u svrhu dokaza kvalitete i/ili funkcionalnosti opreme ili radova, ista će izvođač izvršiti o svome trošku.</t>
  </si>
  <si>
    <t xml:space="preserve">Izvođač je dužan čistiti gradilište od gradilišnog i ostalog otpada za cijelo vrijeme trajanja građenja. Gradilišni otpad dužan je zbrinjavati sukladno Pravilnik o građevnom otpadu i otpadu koji sadrži azbest s izmjenama. 
Ukoliko se ta obaveza ne izvrši, naručitelj zadržava pravo da troškove čišćenja i odvoza odbije od iznosa ukupne vrijednosti radova po okončanom obračunu. Otpad koji Izvođač nije propisno zbrinuo neće mu se priznati kroz građevinsku knjigu. Dokaz o zbrinjavanju otpada (dokaznica mjera) je potvrđeni prateći list. </t>
  </si>
  <si>
    <t xml:space="preserve">Uzorke za taktilno-senzoričku stazu, prilikom izvođenja radova, Izvođač mora dostaviti stručnom nadzoru i Naručitelju na odobrenje. </t>
  </si>
  <si>
    <t>U slučaju većih šteta nastalih ne krivnjom izvođača radova (ekstremne vremenske neprilike, namjerno uništavanje) izvođač treba hitno zatražiti očevid uz sudjelovanje nadzornog inženjera, projektanta i predstavnika investitora.</t>
  </si>
  <si>
    <t>I/05</t>
  </si>
  <si>
    <t xml:space="preserve">kom </t>
  </si>
  <si>
    <t>Izrada privremene oglasne ploče sukladno Uputama za vidljivost  (Visibility Guidelines) projekata finaciranih u okviru INTERREG  - IPA CBC programa za razdoblje od 2014. - 2020. g.
Predložak za ploču propisan je anexom br. 4. Uputa za vidljivost (Visibility Guidelines). 
Dimenzije ploče su minimalno 420x594 mm.
Materijal: mat-aluminij
Tehnika: graviranje</t>
  </si>
  <si>
    <t xml:space="preserve">Izrada stalne oglasne ploče sukladno Uputama za vidljivost  (Visibility Guidelines) projekata finaciranih u okviru INTERREG  - IPA CBC programa za razdoblje od 2014. - 2020. g.
Predložak za ploču propisan je anexom br. 4. Uputa za vidljivost (Visibility Guidelines). 
Dimenzije ploče su minimalno 420x594 mm.
Materijal: mat-aluminij
Tehnika: graviranje </t>
  </si>
  <si>
    <t xml:space="preserve">Izrada projekta izvedenog stanja u skladu s projektom, izvedenim stanjem, dodatnim detaljima i izmjenama nastalima tijekom izgradnje, te sukladno važećim propisima i pravilima struke za potrebe Naručitelja. Izvođač predaje projekt izvedenog stanja u četiri (4) istovjetna primjerka, te dva na CD-u. 
</t>
  </si>
  <si>
    <t>Izvođač je prilikom uvođenja u posao dužan, u okviru ugovorene cijene, preuzeti gradilište u cijelom obuhvatu zahvata izvođenja radova te obavijestiti nadležne službe o otvaranju gradilišta. Od tog trenutka pa do primopredaje izvođač je odgovoran za stvari i osobe koje se nalaze unutar gradilišta.</t>
  </si>
  <si>
    <t>Izvođač je dužan voditi građevinski dnevnik sukladno Pravilniku o načinu provedbe stručnog nadzora građenja, obrascu, uvjetima i načinu vođenja građevinskog dnevnika te o sadržaju završnog izvješća nadzornog inženjera. 
Izvođač je dužan na gradilištu čuvati  projektno-tehničku dokumentaciju i dati je na uvid ovlaštenim inspekcijskim službama. 
Izvođač je obavezan voditi građevinski dnevnik u kojem bilježi opis radnih procesa i građevinsku knjigu u kojoj bilježi i dokumentira mjerenja, sve faze izvršenog posla prema stavkama troškovnika i projektu.
Izvođač će za izvedene radove izraditi dokaznice mjera te na kraju mjeseca iste priložiti u građevinsku knjigu i dati nadzoru na ovjeru. Mjesečne situacije će obuhvaćati radove izvedene prethodnom mjesecu. Građevinska knjiga se vodi u dva istovjetna primjerka. Izvođač će prilikom okončane situacije naručitelju dostaviti po jedan primjerak građevinske knjige u printanom i elektronskom obliku (skenirano u pdf formatu). Izvođač je dužan izraditi dinamičko-financijski plan izvođenja radova te iste po potrebi ažurirati. Izvođač je dužan prije početka radova izraditi projekt privremene regulacije prometa te ishoditi suglasnost nadležnog tijela ako je predmetno potrebno. Izvođač je prije početka radova dužan dostaviti sljedeće: Plan kontrole izvedbe betonskih konstrukcija i Program tekućih geomehaničkih ispitivanja po zahtjevu stručnog nadzora.</t>
  </si>
  <si>
    <t xml:space="preserve">Izvođač će uspostaviti sustav osiguranja kvalitete kako bi pokazao usuglašenost s važećim zakonima i propisiima te zahtjevima iz Ugovora. Izvođač je dužan u jedinične cijene uključiti: ispitivanja posteljice i tampona (Ispitivanje modula stišljivosti provodi se kružnom pločom Ø300 mm.  Ispitivanje se provodi na svakih 100 m2 uređene površine. Granulometrijski sastav materijala iz nosivog sloja ispituje se na svakih  500 m2 uređene površine), ispitivanje tlačnih čvrstoća ugrađenih betona te ispitivanje vodonepropusnosti ugrađenog betona (VDP). 
 Sav rad i materijal vezan za organizaciju građevinske proizvodnje: ograde, vrata gradilišta, putovi na gradilištu, uredi, blagovaonice, svlačionice, sanitarije gradilišta, spremišta materijala i alata, telefonski, električni, vodovodni i sl. priključci gradilišta, kao i cijena korištenja priključaka, uključeni su u ugovorenu cijenu. 
 Izvođač će fotografirati sve faze izvođenja radova te u elektroničkom obliku (CD-u ili na drugom prijenosnom elektroničkom mediju) iste dostaviti nadzoru i Naručitelju. 
Pravila i propisi koji se odnose na određene instalacije moraju se poštivati za vrijeme izvođenja radova. Instalacije koje su u uporabi moraju se odgovarajuće zaštititi od oštećenja, ukloniti ili premjestiti sukladno zahtjevu vlasnika instalacije. Mrtve instalacije treba odstraniti, zatvoriti ili pokriti. Izvoditelj radova dužan je izvjestiti nadzornog inženjera o položaju ovakvih instalacija. 
Izvođač će snositi trošak i odgovornost za osiguranje i potrošnju svih energenata, vode i drugih usluga koje su mu potrebne. Izvođač će snositi sve troškove posebnog ili privremenog prava prolaza koje može zahtjevati uključivo i one za pristup gradilišta. 
Izvođač će poduzeti razumne mjere da sprijeći oštećenje cesta ili mostova koje su prouzročili njegovi radnici ili su nastala zbog prometovanja njegove mehanizacije. Izvođač je dužan sanirati sve nastale štete uslijed građenja, uključivo i oštećenja na mreži javnih cesta koje se koriste tijekom izvođenja radova. 
</t>
  </si>
  <si>
    <r>
      <t xml:space="preserve">Izvođač je obvezan u roku od </t>
    </r>
    <r>
      <rPr>
        <b/>
        <sz val="11"/>
        <color theme="1"/>
        <rFont val="Arial Narrow"/>
        <family val="2"/>
      </rPr>
      <t>8 (osam) kalendarskih dana</t>
    </r>
    <r>
      <rPr>
        <sz val="11"/>
        <color theme="1"/>
        <rFont val="Arial Narrow"/>
        <family val="2"/>
      </rPr>
      <t xml:space="preserve"> od dana Uvođenja u posao </t>
    </r>
    <r>
      <rPr>
        <b/>
        <sz val="11"/>
        <color theme="1"/>
        <rFont val="Arial Narrow"/>
        <family val="2"/>
      </rPr>
      <t>dostaviti Vremenski i financijski plan izvođenja radova</t>
    </r>
    <r>
      <rPr>
        <sz val="11"/>
        <color theme="1"/>
        <rFont val="Arial Narrow"/>
        <family val="2"/>
      </rPr>
      <t xml:space="preserve"> i njime odrediti dinamiku financiranja, dobave materijala i opreme i sl., na odobrenje stručnom nadzoru i Naručitelju, u svrhu vremenskog i financijskog praćenja njegova izvršenja.</t>
    </r>
  </si>
  <si>
    <t>Organizacija gradilišta prema HTZ propisima, transportni i manipulativni troškovi, probni rad i izrada dokumentacije izvedenog stanja.</t>
  </si>
  <si>
    <t>Izrada tehničke dokumentacije izvedenog stanja prema važećim tehničkim propisima, na podlogama izvedenog stanja ( "klasični") papirnati i digitalni oblik atesta, protokola i izvješća.</t>
  </si>
  <si>
    <r>
      <rPr>
        <i/>
        <u/>
        <sz val="11"/>
        <rFont val="Arial"/>
        <family val="2"/>
      </rPr>
      <t xml:space="preserve">Opći uvjeti	</t>
    </r>
    <r>
      <rPr>
        <i/>
        <sz val="11"/>
        <rFont val="Arial"/>
        <family val="2"/>
        <charset val="238"/>
      </rPr>
      <t xml:space="preserve">								
Radove izvoditi s kvalificiranom i stručnom radnom snagom.					
Instalacijski materijal kao stopice, obujmice, razvodne kutije, tiple, izolir vrpca i slično, obuhvatiti u cijeni kabela, instalacijskih cijevi odnosno opreme, a sve prema važećem normativu.										
Građevinsku pripomoć (proboji, štemanje i sl.) uključiti u jediničnu cijenu.										
Ispitivanje instalacije prema provesti sukladno zakonima i propisima.									
Sva odstupanja od projekta izvođač je dužan unijeti u dokumentaciju izvedenog stanja i predati Naručitelju.										
U razvodne ploče odložiti shemu izvedenog stanja. Prije narudžbe materijala količine provjeriti na licu mjesta.	
Za sve nejasnoće kod izrade ponude ponuđač treba konzultirati nacrtni dio projekta, a ako ih ni tada nije otklonio treba se konzultirati s projektantom.										</t>
    </r>
  </si>
  <si>
    <r>
      <rPr>
        <b/>
        <sz val="11"/>
        <rFont val="Arial"/>
        <family val="2"/>
      </rPr>
      <t>ODVOZ VIŠKA ISKOPA</t>
    </r>
    <r>
      <rPr>
        <sz val="11"/>
        <rFont val="Arial"/>
        <family val="2"/>
      </rPr>
      <t xml:space="preserve">
Višak materijala dobivenog iz iskopa utovaruje se u transportno sredstvo i odvozi na deponiju koju odredi nadzorni inženjer. Jedinična cijena sadrži odvoz viška iskopa, istovar i uređenje deponije. Obračun po m' odvezenog materijala prema idealnim profilima iz nacrta. Rastresitost nije uzeta u obzir.</t>
    </r>
  </si>
  <si>
    <r>
      <t xml:space="preserve">Dobava i ugradnja nasadnog stupa vanjske rasvjete visne 4m cilindričan izrađen iz čelične cijevi fi 101/3,2mm sa temeljnom pločom i završetkom fi 76mm, koji se postavlja na prethodno pripremljen betonski temelj sa temeljnim vijcima. Rasvjetni stup je čelični, toplocinčan i dodatno obojan tehnologijom elektrostatske plastifikacije </t>
    </r>
    <r>
      <rPr>
        <sz val="11"/>
        <rFont val="Arial"/>
        <family val="2"/>
      </rPr>
      <t xml:space="preserve">RAL7016 ili jednakovrijedno. </t>
    </r>
    <r>
      <rPr>
        <sz val="11"/>
        <rFont val="Arial"/>
        <family val="2"/>
        <charset val="238"/>
      </rPr>
      <t>Rasvjetni stup se kompletira za ugradnju na pripremljen betonski temelj dim. 650x650x650mm sa košarom temeljnih vijaka M16, razdjelnicom u stupu za prihvat kabela koja s nalazi iza vratašca sa okapnikom.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</si>
</sst>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numFmt numFmtId="165" formatCode="_-* #,##0.00\ _k_n_-;\-* #,##0.00\ _k_n_-;_-* &quot;-&quot;??\ _k_n_-;_-@_-"/>
    <numFmt numFmtId="166" formatCode="_-* #,##0.00\ &quot;kn&quot;_-;\-* #,##0.00\ &quot;kn&quot;_-;_-* &quot;-&quot;??\ &quot;kn&quot;_-;_-@_-"/>
    <numFmt numFmtId="167" formatCode="\1&quot;.&quot;#&quot;.&quot;"/>
    <numFmt numFmtId="168" formatCode="\1&quot;.&quot;\1&quot;.&quot;#&quot;.&quot;"/>
    <numFmt numFmtId="169" formatCode="\1&quot;.&quot;\2&quot;.&quot;#&quot;.&quot;"/>
    <numFmt numFmtId="170" formatCode="\2&quot;.&quot;#&quot;.&quot;"/>
    <numFmt numFmtId="171" formatCode="\1&quot;.&quot;\3&quot;.&quot;#&quot;.&quot;"/>
    <numFmt numFmtId="172" formatCode="#,##0.00\ &quot;kn&quot;"/>
    <numFmt numFmtId="173" formatCode="\1&quot;.&quot;\4&quot;.&quot;#&quot;.&quot;"/>
    <numFmt numFmtId="174" formatCode="\1&quot;.&quot;\5&quot;.&quot;#&quot;.&quot;"/>
    <numFmt numFmtId="175" formatCode="\1&quot;.&quot;\6&quot;.&quot;#&quot;.&quot;"/>
  </numFmts>
  <fonts count="75">
    <font>
      <sz val="11"/>
      <color theme="1"/>
      <name val="Calibri"/>
      <family val="2"/>
      <charset val="238"/>
      <scheme val="minor"/>
    </font>
    <font>
      <sz val="11"/>
      <color theme="1"/>
      <name val="Arial Narrow"/>
      <family val="2"/>
      <charset val="238"/>
    </font>
    <font>
      <sz val="11"/>
      <color rgb="FF000000"/>
      <name val="Arial Narrow"/>
      <family val="2"/>
      <charset val="238"/>
    </font>
    <font>
      <sz val="16"/>
      <color theme="1"/>
      <name val="Arial Narrow"/>
      <family val="2"/>
      <charset val="238"/>
    </font>
    <font>
      <b/>
      <sz val="16"/>
      <color theme="1"/>
      <name val="Arial Narrow"/>
      <family val="2"/>
      <charset val="238"/>
    </font>
    <font>
      <b/>
      <sz val="11"/>
      <color theme="1"/>
      <name val="Arial Narrow"/>
      <family val="2"/>
      <charset val="238"/>
    </font>
    <font>
      <b/>
      <sz val="12"/>
      <color theme="1"/>
      <name val="Arial Narrow"/>
      <family val="2"/>
      <charset val="238"/>
    </font>
    <font>
      <sz val="10"/>
      <color theme="1"/>
      <name val="Arial Narrow"/>
      <family val="2"/>
      <charset val="238"/>
    </font>
    <font>
      <b/>
      <sz val="14"/>
      <color theme="1"/>
      <name val="Arial Narrow"/>
      <family val="2"/>
      <charset val="238"/>
    </font>
    <font>
      <sz val="14"/>
      <color theme="1"/>
      <name val="Arial Narrow"/>
      <family val="2"/>
      <charset val="238"/>
    </font>
    <font>
      <sz val="1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1"/>
      <name val="Arial Narrow"/>
      <family val="2"/>
      <charset val="238"/>
    </font>
    <font>
      <b/>
      <i/>
      <sz val="10"/>
      <name val="Arial Narrow"/>
      <family val="2"/>
      <charset val="238"/>
    </font>
    <font>
      <b/>
      <sz val="8"/>
      <name val="Arial Narrow"/>
      <family val="2"/>
      <charset val="238"/>
    </font>
    <font>
      <sz val="14"/>
      <name val="Arial Narrow"/>
      <family val="2"/>
      <charset val="238"/>
    </font>
    <font>
      <b/>
      <sz val="12"/>
      <name val="Arial Narrow"/>
      <family val="2"/>
      <charset val="238"/>
    </font>
    <font>
      <sz val="11"/>
      <color theme="7"/>
      <name val="Arial Narrow"/>
      <family val="2"/>
      <charset val="238"/>
    </font>
    <font>
      <sz val="11"/>
      <color rgb="FF00B050"/>
      <name val="Arial Narrow"/>
      <family val="2"/>
      <charset val="238"/>
    </font>
    <font>
      <b/>
      <sz val="8"/>
      <color theme="1"/>
      <name val="Arial Narrow"/>
      <family val="2"/>
      <charset val="238"/>
    </font>
    <font>
      <sz val="9"/>
      <color rgb="FFFF0000"/>
      <name val="Calibri"/>
      <family val="2"/>
      <charset val="238"/>
      <scheme val="minor"/>
    </font>
    <font>
      <sz val="9"/>
      <color theme="1"/>
      <name val="Calibri"/>
      <family val="2"/>
      <charset val="238"/>
      <scheme val="minor"/>
    </font>
    <font>
      <sz val="10"/>
      <name val="Arial"/>
      <family val="2"/>
      <charset val="238"/>
    </font>
    <font>
      <sz val="9"/>
      <name val="Arial Narrow"/>
      <family val="2"/>
      <charset val="238"/>
    </font>
    <font>
      <i/>
      <sz val="9"/>
      <name val="Arial Narrow"/>
      <family val="2"/>
      <charset val="238"/>
    </font>
    <font>
      <sz val="9"/>
      <color theme="1"/>
      <name val="Arial Narrow"/>
      <family val="2"/>
      <charset val="238"/>
    </font>
    <font>
      <b/>
      <sz val="9"/>
      <color theme="1"/>
      <name val="Arial Narrow"/>
      <family val="2"/>
      <charset val="238"/>
    </font>
    <font>
      <sz val="9"/>
      <color rgb="FFFF0000"/>
      <name val="Arial Narrow"/>
      <family val="2"/>
      <charset val="238"/>
    </font>
    <font>
      <b/>
      <sz val="10"/>
      <name val="Arial Narrow"/>
      <family val="2"/>
      <charset val="238"/>
    </font>
    <font>
      <b/>
      <sz val="10"/>
      <color rgb="FFFF0000"/>
      <name val="Arial Narrow"/>
      <family val="2"/>
      <charset val="238"/>
    </font>
    <font>
      <i/>
      <sz val="10"/>
      <color theme="1"/>
      <name val="Arial Narrow"/>
      <family val="2"/>
      <charset val="238"/>
    </font>
    <font>
      <sz val="11"/>
      <color rgb="FFFF0000"/>
      <name val="Arial Narrow"/>
      <family val="2"/>
      <charset val="238"/>
    </font>
    <font>
      <sz val="11"/>
      <color theme="1"/>
      <name val="Calibri"/>
      <family val="2"/>
      <charset val="238"/>
      <scheme val="minor"/>
    </font>
    <font>
      <b/>
      <sz val="8"/>
      <name val="Arial"/>
      <family val="2"/>
      <charset val="238"/>
    </font>
    <font>
      <sz val="8"/>
      <name val="Arial"/>
      <family val="2"/>
      <charset val="238"/>
    </font>
    <font>
      <b/>
      <sz val="8"/>
      <color theme="1"/>
      <name val="Arial"/>
      <family val="2"/>
      <charset val="238"/>
    </font>
    <font>
      <sz val="8"/>
      <color rgb="FFFF0000"/>
      <name val="Arial"/>
      <family val="2"/>
      <charset val="238"/>
    </font>
    <font>
      <sz val="8"/>
      <color theme="1"/>
      <name val="Arial"/>
      <family val="2"/>
      <charset val="238"/>
    </font>
    <font>
      <sz val="10"/>
      <name val="Helv"/>
    </font>
    <font>
      <sz val="10"/>
      <name val="Times New Roman CE"/>
      <family val="1"/>
      <charset val="238"/>
    </font>
    <font>
      <sz val="12"/>
      <name val="Times New Roman CE"/>
      <family val="1"/>
      <charset val="238"/>
    </font>
    <font>
      <sz val="8"/>
      <color rgb="FF000000"/>
      <name val="Arial"/>
      <family val="2"/>
      <charset val="238"/>
    </font>
    <font>
      <sz val="8"/>
      <name val="Arial Narrow"/>
      <family val="2"/>
      <charset val="1"/>
    </font>
    <font>
      <sz val="11"/>
      <color rgb="FF000000"/>
      <name val="Calibri"/>
      <family val="2"/>
      <charset val="238"/>
    </font>
    <font>
      <sz val="11"/>
      <name val="Calibri"/>
      <family val="2"/>
      <charset val="238"/>
      <scheme val="minor"/>
    </font>
    <font>
      <b/>
      <i/>
      <sz val="10"/>
      <color theme="1"/>
      <name val="Arial Narrow"/>
      <family val="2"/>
      <charset val="238"/>
    </font>
    <font>
      <sz val="9"/>
      <color theme="1"/>
      <name val="Arial Narrow"/>
      <family val="2"/>
    </font>
    <font>
      <sz val="10"/>
      <color theme="1"/>
      <name val="Arial Narrow"/>
      <family val="2"/>
    </font>
    <font>
      <sz val="11"/>
      <color theme="1"/>
      <name val="Arial Narrow"/>
      <family val="2"/>
    </font>
    <font>
      <b/>
      <sz val="10"/>
      <color theme="1"/>
      <name val="Arial Narrow"/>
      <family val="2"/>
    </font>
    <font>
      <b/>
      <sz val="11"/>
      <color theme="1"/>
      <name val="Arial"/>
      <family val="2"/>
      <charset val="238"/>
    </font>
    <font>
      <sz val="11"/>
      <color theme="1"/>
      <name val="Arial"/>
      <family val="2"/>
      <charset val="238"/>
    </font>
    <font>
      <sz val="11"/>
      <name val="Arial"/>
      <family val="2"/>
      <charset val="238"/>
    </font>
    <font>
      <b/>
      <sz val="11"/>
      <name val="Arial"/>
      <family val="2"/>
      <charset val="238"/>
    </font>
    <font>
      <i/>
      <sz val="11"/>
      <name val="Arial"/>
      <family val="2"/>
      <charset val="238"/>
    </font>
    <font>
      <b/>
      <sz val="11"/>
      <color rgb="FF000000"/>
      <name val="Arial"/>
      <family val="2"/>
      <charset val="238"/>
    </font>
    <font>
      <sz val="11"/>
      <color rgb="FF000000"/>
      <name val="Arial"/>
      <family val="2"/>
      <charset val="238"/>
    </font>
    <font>
      <b/>
      <sz val="11"/>
      <color theme="1"/>
      <name val="Arial"/>
      <family val="2"/>
    </font>
    <font>
      <sz val="11"/>
      <color theme="1"/>
      <name val="Arial"/>
      <family val="2"/>
    </font>
    <font>
      <sz val="11"/>
      <name val="Calibri"/>
      <family val="2"/>
      <charset val="238"/>
    </font>
    <font>
      <b/>
      <sz val="11"/>
      <name val="Arial Narrow"/>
      <family val="2"/>
    </font>
    <font>
      <b/>
      <sz val="11"/>
      <color theme="1"/>
      <name val="Arial Narrow"/>
      <family val="2"/>
    </font>
    <font>
      <sz val="11"/>
      <name val="Calibri"/>
      <family val="2"/>
    </font>
    <font>
      <b/>
      <sz val="11"/>
      <color theme="1"/>
      <name val="Calibri"/>
      <family val="2"/>
      <scheme val="minor"/>
    </font>
    <font>
      <b/>
      <sz val="10"/>
      <color theme="0"/>
      <name val="Arial Narrow"/>
      <family val="2"/>
    </font>
    <font>
      <b/>
      <sz val="10"/>
      <color rgb="FF000000"/>
      <name val="Arial Narrow"/>
      <family val="2"/>
    </font>
    <font>
      <sz val="10"/>
      <name val="Arial Narrow"/>
      <family val="2"/>
    </font>
    <font>
      <sz val="10"/>
      <color rgb="FF000000"/>
      <name val="Arial Narrow"/>
      <family val="2"/>
    </font>
    <font>
      <b/>
      <sz val="12"/>
      <color theme="1"/>
      <name val="Arial Narrow"/>
      <family val="2"/>
    </font>
    <font>
      <sz val="11"/>
      <name val="Arial Narrow"/>
      <family val="2"/>
    </font>
    <font>
      <sz val="11"/>
      <name val="Arial"/>
      <family val="2"/>
    </font>
    <font>
      <i/>
      <u/>
      <sz val="11"/>
      <name val="Arial"/>
      <family val="2"/>
    </font>
    <font>
      <b/>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1F497D"/>
        <bgColor rgb="FF1F497D"/>
      </patternFill>
    </fill>
    <fill>
      <patternFill patternType="solid">
        <fgColor rgb="FFC6D9F0"/>
        <bgColor rgb="FFC6D9F0"/>
      </patternFill>
    </fill>
    <fill>
      <patternFill patternType="solid">
        <fgColor rgb="FFFFFFFF"/>
        <bgColor rgb="FFFFFFFF"/>
      </patternFill>
    </fill>
  </fills>
  <borders count="14">
    <border>
      <left/>
      <right/>
      <top/>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2">
    <xf numFmtId="0" fontId="0" fillId="0" borderId="0"/>
    <xf numFmtId="0" fontId="24" fillId="0" borderId="0"/>
    <xf numFmtId="165" fontId="34" fillId="0" borderId="0" applyFont="0" applyFill="0" applyBorder="0" applyAlignment="0" applyProtection="0"/>
    <xf numFmtId="0" fontId="40" fillId="0" borderId="0"/>
    <xf numFmtId="166" fontId="34" fillId="0" borderId="0" applyFont="0" applyFill="0" applyBorder="0" applyAlignment="0" applyProtection="0"/>
    <xf numFmtId="0" fontId="41" fillId="0" borderId="0">
      <alignment horizontal="right" vertical="top"/>
    </xf>
    <xf numFmtId="0" fontId="42" fillId="0" borderId="0">
      <alignment horizontal="right"/>
    </xf>
    <xf numFmtId="0" fontId="42" fillId="0" borderId="0">
      <alignment horizontal="justify" vertical="top" wrapText="1"/>
    </xf>
    <xf numFmtId="0" fontId="45" fillId="0" borderId="0"/>
    <xf numFmtId="0" fontId="24" fillId="0" borderId="0"/>
    <xf numFmtId="166" fontId="34" fillId="0" borderId="0" applyFont="0" applyFill="0" applyBorder="0" applyAlignment="0" applyProtection="0"/>
    <xf numFmtId="166" fontId="34" fillId="0" borderId="0" applyFont="0" applyFill="0" applyBorder="0" applyAlignment="0" applyProtection="0"/>
  </cellStyleXfs>
  <cellXfs count="47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xf>
    <xf numFmtId="49" fontId="1" fillId="0" borderId="0" xfId="0" applyNumberFormat="1" applyFont="1" applyAlignment="1">
      <alignment vertical="center"/>
    </xf>
    <xf numFmtId="49" fontId="1" fillId="0" borderId="0" xfId="0" applyNumberFormat="1" applyFont="1"/>
    <xf numFmtId="49" fontId="1" fillId="0" borderId="0" xfId="0" applyNumberFormat="1" applyFont="1" applyAlignment="1">
      <alignment horizontal="left"/>
    </xf>
    <xf numFmtId="49" fontId="1" fillId="0" borderId="0" xfId="0" applyNumberFormat="1" applyFont="1" applyAlignment="1">
      <alignment vertical="center" wrapText="1"/>
    </xf>
    <xf numFmtId="49" fontId="2" fillId="0" borderId="0" xfId="0" applyNumberFormat="1" applyFont="1" applyAlignment="1">
      <alignment horizontal="left" vertical="center" wrapText="1"/>
    </xf>
    <xf numFmtId="49" fontId="1" fillId="0" borderId="0" xfId="0" applyNumberFormat="1" applyFont="1" applyAlignment="1">
      <alignment wrapText="1"/>
    </xf>
    <xf numFmtId="49" fontId="1" fillId="0" borderId="0" xfId="0" applyNumberFormat="1" applyFont="1" applyAlignment="1">
      <alignment horizontal="left" wrapText="1"/>
    </xf>
    <xf numFmtId="49" fontId="2" fillId="0" borderId="0" xfId="0" applyNumberFormat="1" applyFont="1" applyAlignment="1">
      <alignment horizontal="left" wrapText="1"/>
    </xf>
    <xf numFmtId="49" fontId="3" fillId="0" borderId="0" xfId="0" applyNumberFormat="1" applyFont="1" applyAlignment="1">
      <alignment vertical="center" wrapText="1"/>
    </xf>
    <xf numFmtId="0" fontId="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NumberFormat="1" applyFont="1" applyAlignment="1">
      <alignment horizontal="justify" vertical="top"/>
    </xf>
    <xf numFmtId="2" fontId="9" fillId="0" borderId="0" xfId="0" applyNumberFormat="1" applyFont="1" applyAlignment="1">
      <alignment horizontal="right"/>
    </xf>
    <xf numFmtId="2" fontId="1" fillId="0" borderId="0" xfId="0" applyNumberFormat="1" applyFont="1" applyAlignment="1">
      <alignment horizontal="right"/>
    </xf>
    <xf numFmtId="2" fontId="7" fillId="0" borderId="0" xfId="0" applyNumberFormat="1" applyFont="1" applyAlignment="1">
      <alignment horizontal="right"/>
    </xf>
    <xf numFmtId="0" fontId="7" fillId="0" borderId="0" xfId="0" applyFont="1" applyAlignment="1">
      <alignment vertical="top"/>
    </xf>
    <xf numFmtId="0" fontId="7" fillId="0" borderId="0" xfId="0" applyFont="1" applyAlignment="1">
      <alignment horizontal="left"/>
    </xf>
    <xf numFmtId="2" fontId="7" fillId="0" borderId="0" xfId="0" applyNumberFormat="1" applyFont="1" applyAlignment="1">
      <alignment horizontal="left"/>
    </xf>
    <xf numFmtId="2" fontId="9" fillId="0" borderId="0" xfId="0" applyNumberFormat="1" applyFont="1" applyAlignment="1">
      <alignment horizontal="left"/>
    </xf>
    <xf numFmtId="2" fontId="1" fillId="0" borderId="0" xfId="0" applyNumberFormat="1" applyFont="1" applyAlignment="1">
      <alignment horizontal="left"/>
    </xf>
    <xf numFmtId="0" fontId="9" fillId="0" borderId="0" xfId="0" applyFont="1" applyAlignment="1">
      <alignment horizontal="left"/>
    </xf>
    <xf numFmtId="2" fontId="10" fillId="0" borderId="0" xfId="0" applyNumberFormat="1" applyFont="1" applyAlignment="1">
      <alignment horizontal="right"/>
    </xf>
    <xf numFmtId="0" fontId="10" fillId="0" borderId="0" xfId="0" applyNumberFormat="1" applyFont="1" applyAlignment="1">
      <alignment horizontal="justify" vertical="top"/>
    </xf>
    <xf numFmtId="0" fontId="14" fillId="0" borderId="0" xfId="0" applyNumberFormat="1" applyFont="1" applyAlignment="1">
      <alignment horizontal="left" vertical="center"/>
    </xf>
    <xf numFmtId="0" fontId="10" fillId="0" borderId="0" xfId="0" applyNumberFormat="1" applyFont="1" applyAlignment="1">
      <alignment horizontal="justify" vertical="center"/>
    </xf>
    <xf numFmtId="0" fontId="10" fillId="0" borderId="0" xfId="0" applyFont="1" applyAlignment="1">
      <alignment horizontal="left" vertical="center"/>
    </xf>
    <xf numFmtId="49" fontId="1" fillId="0" borderId="0" xfId="0" applyNumberFormat="1" applyFont="1" applyAlignment="1">
      <alignment horizontal="center" vertical="top"/>
    </xf>
    <xf numFmtId="0" fontId="10" fillId="0" borderId="0" xfId="0" applyFont="1" applyAlignment="1">
      <alignment vertical="top"/>
    </xf>
    <xf numFmtId="0" fontId="1" fillId="0" borderId="0" xfId="0" applyNumberFormat="1" applyFont="1" applyAlignment="1">
      <alignment horizontal="center" vertical="top"/>
    </xf>
    <xf numFmtId="0" fontId="5" fillId="0" borderId="0" xfId="0" applyFont="1" applyAlignment="1">
      <alignment vertical="top"/>
    </xf>
    <xf numFmtId="0" fontId="5" fillId="0" borderId="0" xfId="0" applyFont="1" applyAlignment="1">
      <alignment horizontal="left"/>
    </xf>
    <xf numFmtId="0" fontId="5" fillId="0" borderId="0" xfId="0" applyNumberFormat="1" applyFont="1" applyAlignment="1">
      <alignment horizontal="center" vertical="top"/>
    </xf>
    <xf numFmtId="0" fontId="5" fillId="0" borderId="3" xfId="0" applyNumberFormat="1" applyFont="1" applyBorder="1" applyAlignment="1">
      <alignment horizontal="justify" vertical="top"/>
    </xf>
    <xf numFmtId="0" fontId="5" fillId="0" borderId="4" xfId="0" applyFont="1" applyBorder="1" applyAlignment="1">
      <alignment vertical="top"/>
    </xf>
    <xf numFmtId="0" fontId="5" fillId="0" borderId="0" xfId="0" applyNumberFormat="1" applyFont="1" applyAlignment="1">
      <alignment horizontal="justify" vertical="top"/>
    </xf>
    <xf numFmtId="0" fontId="17" fillId="0" borderId="0" xfId="0" applyFont="1" applyAlignment="1">
      <alignment horizontal="left" vertical="center"/>
    </xf>
    <xf numFmtId="0" fontId="10" fillId="0" borderId="0" xfId="0" applyNumberFormat="1" applyFont="1" applyAlignment="1">
      <alignment horizontal="center" vertical="top"/>
    </xf>
    <xf numFmtId="49" fontId="2" fillId="0" borderId="0" xfId="0" applyNumberFormat="1" applyFont="1" applyAlignment="1">
      <alignment horizontal="left" vertical="center"/>
    </xf>
    <xf numFmtId="49" fontId="1" fillId="0" borderId="0" xfId="0" applyNumberFormat="1" applyFont="1" applyAlignment="1">
      <alignment vertical="top" wrapText="1"/>
    </xf>
    <xf numFmtId="49" fontId="1" fillId="0" borderId="0" xfId="0" applyNumberFormat="1" applyFont="1" applyAlignment="1">
      <alignment vertical="top"/>
    </xf>
    <xf numFmtId="0" fontId="10" fillId="0" borderId="0" xfId="0" applyFont="1" applyAlignment="1">
      <alignment horizontal="left"/>
    </xf>
    <xf numFmtId="2" fontId="10" fillId="0" borderId="0" xfId="0" applyNumberFormat="1" applyFont="1" applyAlignment="1">
      <alignment horizontal="left"/>
    </xf>
    <xf numFmtId="0" fontId="10" fillId="0" borderId="0" xfId="0" applyNumberFormat="1" applyFont="1" applyAlignment="1">
      <alignment horizontal="right"/>
    </xf>
    <xf numFmtId="0" fontId="14" fillId="0" borderId="0" xfId="0" applyNumberFormat="1" applyFont="1" applyAlignment="1">
      <alignment horizontal="left" vertical="top"/>
    </xf>
    <xf numFmtId="2" fontId="10" fillId="0" borderId="0" xfId="0" applyNumberFormat="1" applyFont="1" applyAlignment="1">
      <alignment horizontal="right"/>
    </xf>
    <xf numFmtId="4" fontId="9" fillId="0" borderId="0" xfId="0" applyNumberFormat="1" applyFont="1" applyAlignment="1">
      <alignment horizontal="right"/>
    </xf>
    <xf numFmtId="4" fontId="1" fillId="0" borderId="0" xfId="0" applyNumberFormat="1" applyFont="1" applyAlignment="1">
      <alignment horizontal="right"/>
    </xf>
    <xf numFmtId="4" fontId="5" fillId="0" borderId="1" xfId="0" applyNumberFormat="1" applyFont="1" applyBorder="1" applyAlignment="1">
      <alignment vertical="top"/>
    </xf>
    <xf numFmtId="0" fontId="33" fillId="0" borderId="0" xfId="0" applyNumberFormat="1" applyFont="1" applyFill="1" applyAlignment="1">
      <alignment horizontal="right"/>
    </xf>
    <xf numFmtId="0" fontId="50" fillId="0" borderId="0" xfId="0" applyNumberFormat="1" applyFont="1" applyFill="1" applyAlignment="1">
      <alignment horizontal="justify" vertical="top" wrapText="1"/>
    </xf>
    <xf numFmtId="0" fontId="39" fillId="0" borderId="0" xfId="0" applyFont="1" applyAlignment="1" applyProtection="1">
      <alignment wrapText="1"/>
    </xf>
    <xf numFmtId="0" fontId="39" fillId="0" borderId="0" xfId="0" applyFont="1" applyBorder="1" applyAlignment="1" applyProtection="1">
      <alignment wrapText="1"/>
    </xf>
    <xf numFmtId="0" fontId="39" fillId="0" borderId="0" xfId="0" applyFont="1" applyFill="1" applyAlignment="1" applyProtection="1">
      <alignment wrapText="1"/>
    </xf>
    <xf numFmtId="0" fontId="39" fillId="0" borderId="0" xfId="0" applyFont="1" applyFill="1" applyAlignment="1" applyProtection="1">
      <alignment vertical="center" wrapText="1"/>
    </xf>
    <xf numFmtId="0" fontId="36" fillId="0" borderId="0" xfId="0" applyFont="1" applyFill="1" applyAlignment="1" applyProtection="1">
      <alignment vertical="center" wrapText="1"/>
    </xf>
    <xf numFmtId="0" fontId="36" fillId="0" borderId="0" xfId="0" applyFont="1" applyAlignment="1" applyProtection="1">
      <alignment wrapText="1"/>
    </xf>
    <xf numFmtId="0" fontId="39" fillId="0" borderId="0" xfId="0" applyFont="1" applyFill="1" applyBorder="1" applyAlignment="1" applyProtection="1">
      <alignment wrapText="1"/>
    </xf>
    <xf numFmtId="164" fontId="39" fillId="0" borderId="0" xfId="0" applyNumberFormat="1" applyFont="1" applyFill="1" applyBorder="1" applyAlignment="1" applyProtection="1">
      <alignment horizontal="left" vertical="top" wrapText="1"/>
    </xf>
    <xf numFmtId="0" fontId="37" fillId="0" borderId="0" xfId="0" applyFont="1" applyFill="1" applyBorder="1" applyAlignment="1" applyProtection="1">
      <alignment wrapText="1"/>
    </xf>
    <xf numFmtId="2" fontId="35" fillId="0" borderId="0" xfId="0" applyNumberFormat="1" applyFont="1" applyFill="1" applyBorder="1" applyAlignment="1" applyProtection="1">
      <alignment horizontal="right" wrapText="1"/>
    </xf>
    <xf numFmtId="0" fontId="37" fillId="0" borderId="0" xfId="0" applyFont="1" applyFill="1" applyBorder="1" applyAlignment="1" applyProtection="1">
      <alignment horizontal="left" vertical="top" wrapText="1"/>
    </xf>
    <xf numFmtId="164" fontId="37" fillId="0" borderId="0" xfId="0" applyNumberFormat="1" applyFont="1" applyFill="1" applyAlignment="1" applyProtection="1">
      <alignment horizontal="left" vertical="top" wrapText="1"/>
    </xf>
    <xf numFmtId="0" fontId="39" fillId="0" borderId="0" xfId="0" applyFont="1" applyFill="1" applyAlignment="1" applyProtection="1">
      <alignment horizontal="left" vertical="top" wrapText="1"/>
    </xf>
    <xf numFmtId="2" fontId="39" fillId="0" borderId="0" xfId="0" applyNumberFormat="1" applyFont="1" applyFill="1" applyAlignment="1" applyProtection="1">
      <alignment horizontal="right" wrapText="1"/>
    </xf>
    <xf numFmtId="49" fontId="39" fillId="0" borderId="0" xfId="0" applyNumberFormat="1" applyFont="1" applyFill="1" applyAlignment="1" applyProtection="1">
      <alignment horizontal="left" vertical="top" wrapText="1"/>
    </xf>
    <xf numFmtId="0" fontId="37" fillId="0" borderId="0" xfId="0" applyFont="1" applyFill="1" applyAlignment="1" applyProtection="1">
      <alignment horizontal="left" vertical="top" wrapText="1"/>
    </xf>
    <xf numFmtId="0" fontId="37" fillId="0" borderId="0" xfId="0" applyFont="1" applyFill="1" applyAlignment="1" applyProtection="1">
      <alignment wrapText="1"/>
    </xf>
    <xf numFmtId="2" fontId="37" fillId="0" borderId="0" xfId="0" applyNumberFormat="1" applyFont="1" applyFill="1" applyAlignment="1" applyProtection="1">
      <alignment horizontal="right" wrapText="1"/>
    </xf>
    <xf numFmtId="164" fontId="37" fillId="0" borderId="0" xfId="0" applyNumberFormat="1" applyFont="1" applyAlignment="1" applyProtection="1">
      <alignment horizontal="left" vertical="top" wrapText="1"/>
    </xf>
    <xf numFmtId="0" fontId="39" fillId="0" borderId="0" xfId="0" applyFont="1" applyAlignment="1" applyProtection="1">
      <alignment horizontal="left" vertical="top" wrapText="1"/>
    </xf>
    <xf numFmtId="2" fontId="39" fillId="0" borderId="0" xfId="0" applyNumberFormat="1" applyFont="1" applyAlignment="1" applyProtection="1">
      <alignment horizontal="right" wrapText="1"/>
    </xf>
    <xf numFmtId="164" fontId="52" fillId="0" borderId="0" xfId="0" applyNumberFormat="1" applyFont="1" applyFill="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0" xfId="0" applyFont="1" applyBorder="1" applyAlignment="1" applyProtection="1">
      <alignment wrapText="1"/>
    </xf>
    <xf numFmtId="2" fontId="53" fillId="0" borderId="0" xfId="0" applyNumberFormat="1" applyFont="1" applyBorder="1" applyAlignment="1" applyProtection="1">
      <alignment horizontal="right" wrapText="1"/>
    </xf>
    <xf numFmtId="164" fontId="57" fillId="3" borderId="7" xfId="0" applyNumberFormat="1" applyFont="1" applyFill="1" applyBorder="1" applyAlignment="1" applyProtection="1">
      <alignment horizontal="left" vertical="top" wrapText="1"/>
    </xf>
    <xf numFmtId="0" fontId="58" fillId="3" borderId="2" xfId="0" applyFont="1" applyFill="1" applyBorder="1" applyAlignment="1" applyProtection="1">
      <alignment wrapText="1"/>
    </xf>
    <xf numFmtId="2" fontId="58" fillId="3" borderId="2" xfId="0" applyNumberFormat="1" applyFont="1" applyFill="1" applyBorder="1" applyAlignment="1" applyProtection="1">
      <alignment horizontal="right" wrapText="1"/>
    </xf>
    <xf numFmtId="164" fontId="55" fillId="0" borderId="7" xfId="0" applyNumberFormat="1" applyFont="1" applyFill="1" applyBorder="1" applyAlignment="1" applyProtection="1">
      <alignment horizontal="left" vertical="top" wrapText="1"/>
    </xf>
    <xf numFmtId="0" fontId="55" fillId="0" borderId="7" xfId="0" applyFont="1" applyFill="1" applyBorder="1" applyAlignment="1" applyProtection="1">
      <alignment horizontal="left" vertical="top" wrapText="1"/>
    </xf>
    <xf numFmtId="0" fontId="55" fillId="0" borderId="7" xfId="0" applyFont="1" applyFill="1" applyBorder="1" applyAlignment="1" applyProtection="1">
      <alignment wrapText="1"/>
    </xf>
    <xf numFmtId="2" fontId="55" fillId="0" borderId="7" xfId="0" applyNumberFormat="1" applyFont="1" applyFill="1" applyBorder="1" applyAlignment="1" applyProtection="1">
      <alignment horizontal="right" wrapText="1"/>
    </xf>
    <xf numFmtId="167" fontId="58" fillId="0" borderId="7" xfId="0" applyNumberFormat="1" applyFont="1" applyFill="1" applyBorder="1" applyAlignment="1" applyProtection="1">
      <alignment horizontal="left" vertical="top" wrapText="1"/>
    </xf>
    <xf numFmtId="0" fontId="58" fillId="0" borderId="7" xfId="0" applyFont="1" applyFill="1" applyBorder="1" applyAlignment="1" applyProtection="1">
      <alignment wrapText="1"/>
    </xf>
    <xf numFmtId="2" fontId="58" fillId="0" borderId="7" xfId="0" applyNumberFormat="1" applyFont="1" applyFill="1" applyBorder="1" applyAlignment="1" applyProtection="1">
      <alignment horizontal="right" wrapText="1"/>
    </xf>
    <xf numFmtId="168" fontId="58" fillId="0" borderId="7" xfId="0" applyNumberFormat="1"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7" xfId="0" applyFont="1" applyFill="1" applyBorder="1" applyAlignment="1" applyProtection="1"/>
    <xf numFmtId="0" fontId="53" fillId="0" borderId="7" xfId="0" applyFont="1" applyFill="1" applyBorder="1" applyAlignment="1" applyProtection="1"/>
    <xf numFmtId="167" fontId="54" fillId="0" borderId="7" xfId="0" applyNumberFormat="1" applyFont="1" applyFill="1" applyBorder="1" applyAlignment="1" applyProtection="1">
      <alignment horizontal="left" vertical="top" wrapText="1"/>
    </xf>
    <xf numFmtId="0" fontId="55" fillId="2" borderId="7" xfId="0" applyFont="1" applyFill="1" applyBorder="1" applyAlignment="1" applyProtection="1">
      <alignment horizontal="left" vertical="top" wrapText="1"/>
    </xf>
    <xf numFmtId="0" fontId="55" fillId="2" borderId="7" xfId="0" applyFont="1" applyFill="1" applyBorder="1" applyAlignment="1" applyProtection="1">
      <alignment wrapText="1"/>
    </xf>
    <xf numFmtId="2" fontId="55" fillId="2" borderId="7" xfId="0" applyNumberFormat="1" applyFont="1" applyFill="1" applyBorder="1" applyAlignment="1" applyProtection="1">
      <alignment horizontal="right" wrapText="1"/>
    </xf>
    <xf numFmtId="0" fontId="54" fillId="0" borderId="7" xfId="0" applyFont="1" applyBorder="1" applyAlignment="1" applyProtection="1">
      <alignment horizontal="left" vertical="top" wrapText="1"/>
    </xf>
    <xf numFmtId="0" fontId="54" fillId="0" borderId="7" xfId="0" applyFont="1" applyBorder="1" applyAlignment="1" applyProtection="1">
      <alignment horizontal="left"/>
    </xf>
    <xf numFmtId="2" fontId="54" fillId="0" borderId="7" xfId="2" applyNumberFormat="1" applyFont="1" applyBorder="1" applyAlignment="1" applyProtection="1">
      <alignment horizontal="right"/>
    </xf>
    <xf numFmtId="0" fontId="56" fillId="0" borderId="7" xfId="0" applyFont="1" applyBorder="1" applyAlignment="1" applyProtection="1">
      <alignment horizontal="left" vertical="top" wrapText="1"/>
    </xf>
    <xf numFmtId="0" fontId="55" fillId="0" borderId="8" xfId="0" applyFont="1" applyFill="1" applyBorder="1" applyAlignment="1" applyProtection="1">
      <alignment horizontal="left" vertical="top" wrapText="1"/>
    </xf>
    <xf numFmtId="0" fontId="55" fillId="0" borderId="2" xfId="0" applyFont="1" applyFill="1" applyBorder="1" applyAlignment="1" applyProtection="1">
      <alignment wrapText="1"/>
    </xf>
    <xf numFmtId="2" fontId="55" fillId="0" borderId="2" xfId="0" applyNumberFormat="1" applyFont="1" applyFill="1" applyBorder="1" applyAlignment="1" applyProtection="1">
      <alignment horizontal="right" wrapText="1"/>
    </xf>
    <xf numFmtId="164" fontId="57" fillId="0" borderId="0" xfId="0" applyNumberFormat="1" applyFont="1" applyFill="1" applyBorder="1" applyAlignment="1" applyProtection="1">
      <alignment horizontal="left" vertical="top" wrapText="1"/>
    </xf>
    <xf numFmtId="0" fontId="54" fillId="0" borderId="0" xfId="0" applyFont="1" applyBorder="1" applyAlignment="1" applyProtection="1">
      <alignment horizontal="left" vertical="top" wrapText="1"/>
    </xf>
    <xf numFmtId="0" fontId="53" fillId="0" borderId="0" xfId="0" applyFont="1" applyFill="1" applyBorder="1" applyAlignment="1" applyProtection="1">
      <alignment wrapText="1"/>
    </xf>
    <xf numFmtId="2" fontId="58" fillId="0" borderId="0" xfId="0" applyNumberFormat="1" applyFont="1" applyFill="1" applyBorder="1" applyAlignment="1" applyProtection="1">
      <alignment horizontal="right" wrapText="1"/>
    </xf>
    <xf numFmtId="0" fontId="39"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0" xfId="0" applyFont="1" applyBorder="1" applyAlignment="1" applyProtection="1">
      <alignment wrapText="1"/>
    </xf>
    <xf numFmtId="172" fontId="36" fillId="0" borderId="0" xfId="0" applyNumberFormat="1" applyFont="1" applyBorder="1" applyAlignment="1" applyProtection="1">
      <alignment wrapText="1"/>
    </xf>
    <xf numFmtId="2" fontId="43" fillId="3" borderId="0" xfId="0" applyNumberFormat="1" applyFont="1" applyFill="1" applyBorder="1" applyAlignment="1" applyProtection="1">
      <alignment horizontal="right" wrapText="1"/>
    </xf>
    <xf numFmtId="0" fontId="50" fillId="0" borderId="0" xfId="0" applyNumberFormat="1" applyFont="1" applyAlignment="1">
      <alignment horizontal="justify" vertical="top" wrapText="1"/>
    </xf>
    <xf numFmtId="0" fontId="50" fillId="0" borderId="0" xfId="0" applyNumberFormat="1" applyFont="1" applyAlignment="1">
      <alignment horizontal="justify" vertical="top"/>
    </xf>
    <xf numFmtId="0" fontId="0" fillId="0" borderId="0" xfId="0" applyFont="1" applyAlignment="1">
      <alignment wrapText="1"/>
    </xf>
    <xf numFmtId="0" fontId="64" fillId="0" borderId="0" xfId="0" applyFont="1" applyBorder="1" applyAlignment="1">
      <alignment wrapText="1"/>
    </xf>
    <xf numFmtId="49" fontId="66" fillId="4" borderId="0" xfId="0" applyNumberFormat="1" applyFont="1" applyFill="1" applyBorder="1" applyAlignment="1">
      <alignment vertical="center" wrapText="1"/>
    </xf>
    <xf numFmtId="49" fontId="67" fillId="5" borderId="0" xfId="0" applyNumberFormat="1" applyFont="1" applyFill="1" applyBorder="1" applyAlignment="1">
      <alignment vertical="center" wrapText="1"/>
    </xf>
    <xf numFmtId="49" fontId="68" fillId="0" borderId="0" xfId="0" applyNumberFormat="1" applyFont="1" applyAlignment="1">
      <alignment vertical="center" wrapText="1"/>
    </xf>
    <xf numFmtId="49" fontId="69" fillId="0" borderId="0" xfId="0" applyNumberFormat="1" applyFont="1" applyAlignment="1">
      <alignment vertical="center" wrapText="1"/>
    </xf>
    <xf numFmtId="0" fontId="68" fillId="6" borderId="0" xfId="0" applyFont="1" applyFill="1" applyBorder="1" applyAlignment="1">
      <alignment vertical="center" wrapText="1"/>
    </xf>
    <xf numFmtId="0" fontId="6" fillId="0" borderId="0" xfId="0" applyNumberFormat="1" applyFont="1" applyAlignment="1">
      <alignment horizontal="left" vertical="center"/>
    </xf>
    <xf numFmtId="0" fontId="63" fillId="0" borderId="0" xfId="0" applyNumberFormat="1" applyFont="1" applyFill="1" applyAlignment="1">
      <alignment horizontal="justify" vertical="top"/>
    </xf>
    <xf numFmtId="49" fontId="49" fillId="0" borderId="0" xfId="0" applyNumberFormat="1" applyFont="1" applyAlignment="1">
      <alignment vertical="center" wrapText="1"/>
    </xf>
    <xf numFmtId="0" fontId="49" fillId="0" borderId="0" xfId="0" applyFont="1" applyAlignment="1">
      <alignment vertical="center" wrapText="1"/>
    </xf>
    <xf numFmtId="0" fontId="70" fillId="0" borderId="0" xfId="0" applyNumberFormat="1" applyFont="1" applyAlignment="1">
      <alignment vertical="center"/>
    </xf>
    <xf numFmtId="49" fontId="50" fillId="0" borderId="0" xfId="0" applyNumberFormat="1" applyFont="1" applyAlignment="1">
      <alignment horizontal="center" vertical="top"/>
    </xf>
    <xf numFmtId="0" fontId="71" fillId="0" borderId="0" xfId="0" applyFont="1" applyAlignment="1">
      <alignment horizontal="center" vertical="top"/>
    </xf>
    <xf numFmtId="0" fontId="50" fillId="0" borderId="0" xfId="0" applyFont="1" applyAlignment="1">
      <alignment vertical="top" wrapText="1"/>
    </xf>
    <xf numFmtId="0" fontId="50" fillId="0" borderId="0" xfId="0" applyNumberFormat="1" applyFont="1" applyFill="1" applyAlignment="1">
      <alignment horizontal="justify" vertical="top"/>
    </xf>
    <xf numFmtId="49" fontId="49" fillId="0" borderId="0" xfId="0" applyNumberFormat="1" applyFont="1" applyAlignment="1">
      <alignment horizontal="center" vertical="top"/>
    </xf>
    <xf numFmtId="0" fontId="49" fillId="0" borderId="0" xfId="0" applyFont="1" applyAlignment="1">
      <alignment vertical="top"/>
    </xf>
    <xf numFmtId="49" fontId="67" fillId="0" borderId="0" xfId="0" applyNumberFormat="1" applyFont="1" applyFill="1" applyBorder="1" applyAlignment="1">
      <alignment vertical="center" wrapText="1"/>
    </xf>
    <xf numFmtId="0" fontId="68" fillId="0" borderId="0" xfId="0" applyFont="1" applyFill="1" applyAlignment="1">
      <alignment vertical="center" wrapText="1"/>
    </xf>
    <xf numFmtId="0" fontId="72" fillId="0" borderId="7" xfId="0" applyFont="1" applyBorder="1" applyAlignment="1" applyProtection="1">
      <alignment horizontal="left" vertical="top" wrapText="1"/>
    </xf>
    <xf numFmtId="0" fontId="62" fillId="2" borderId="0" xfId="0" applyNumberFormat="1" applyFont="1" applyFill="1" applyBorder="1" applyAlignment="1" applyProtection="1">
      <alignment horizontal="center" vertical="center"/>
    </xf>
    <xf numFmtId="0" fontId="62" fillId="2" borderId="0" xfId="0" applyNumberFormat="1" applyFont="1" applyFill="1" applyBorder="1" applyAlignment="1" applyProtection="1">
      <alignment horizontal="justify" vertical="center"/>
    </xf>
    <xf numFmtId="0" fontId="10" fillId="2" borderId="0" xfId="0" applyFont="1" applyFill="1" applyBorder="1" applyAlignment="1" applyProtection="1">
      <alignment horizontal="center"/>
    </xf>
    <xf numFmtId="2" fontId="10" fillId="2" borderId="0" xfId="0" applyNumberFormat="1" applyFont="1" applyFill="1" applyBorder="1" applyAlignment="1" applyProtection="1">
      <alignment horizontal="right"/>
    </xf>
    <xf numFmtId="0" fontId="10" fillId="0" borderId="0" xfId="0" applyFont="1" applyAlignment="1" applyProtection="1">
      <alignment horizontal="left" vertical="center"/>
    </xf>
    <xf numFmtId="0" fontId="16" fillId="0" borderId="2" xfId="0" applyNumberFormat="1"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2" fontId="16" fillId="0" borderId="2"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 fillId="0" borderId="0" xfId="0" applyNumberFormat="1" applyFont="1" applyFill="1" applyBorder="1" applyAlignment="1" applyProtection="1">
      <alignment horizontal="justify" vertical="top" wrapText="1"/>
    </xf>
    <xf numFmtId="0" fontId="1" fillId="0" borderId="0" xfId="0" applyFont="1" applyFill="1" applyAlignment="1" applyProtection="1">
      <alignment horizontal="center"/>
    </xf>
    <xf numFmtId="2" fontId="1" fillId="0" borderId="0" xfId="0" applyNumberFormat="1" applyFont="1" applyFill="1" applyBorder="1" applyAlignment="1" applyProtection="1">
      <alignment horizontal="right"/>
    </xf>
    <xf numFmtId="2" fontId="1" fillId="0" borderId="0" xfId="0" applyNumberFormat="1" applyFont="1" applyFill="1" applyAlignment="1" applyProtection="1">
      <alignment horizontal="right"/>
    </xf>
    <xf numFmtId="0" fontId="10" fillId="0" borderId="0" xfId="0" applyFont="1" applyBorder="1" applyAlignment="1" applyProtection="1">
      <alignment horizontal="center" vertical="center"/>
    </xf>
    <xf numFmtId="0" fontId="1" fillId="0" borderId="0" xfId="0" applyNumberFormat="1" applyFont="1" applyFill="1" applyAlignment="1" applyProtection="1">
      <alignment horizontal="justify" vertical="top"/>
    </xf>
    <xf numFmtId="0" fontId="1" fillId="0" borderId="0" xfId="0" applyFont="1" applyFill="1" applyAlignment="1" applyProtection="1">
      <alignment horizontal="center" vertical="top"/>
    </xf>
    <xf numFmtId="0" fontId="10" fillId="0" borderId="0" xfId="0" applyFont="1" applyAlignment="1" applyProtection="1">
      <alignment vertical="top"/>
    </xf>
    <xf numFmtId="0" fontId="1" fillId="0" borderId="0" xfId="0" applyNumberFormat="1" applyFont="1" applyFill="1" applyAlignment="1" applyProtection="1">
      <alignment horizontal="justify" vertical="top" wrapText="1"/>
    </xf>
    <xf numFmtId="0" fontId="33" fillId="0" borderId="0" xfId="0" applyFont="1" applyFill="1" applyAlignment="1" applyProtection="1">
      <alignment horizontal="center" vertical="top"/>
    </xf>
    <xf numFmtId="0" fontId="33" fillId="0" borderId="0" xfId="0" applyNumberFormat="1" applyFont="1" applyFill="1" applyAlignment="1" applyProtection="1">
      <alignment horizontal="justify" vertical="top"/>
    </xf>
    <xf numFmtId="0" fontId="1" fillId="0" borderId="0" xfId="0" applyFont="1" applyFill="1" applyBorder="1" applyAlignment="1" applyProtection="1">
      <alignment horizontal="justify" vertical="top" wrapText="1"/>
    </xf>
    <xf numFmtId="0" fontId="10" fillId="0" borderId="0" xfId="0" applyFont="1" applyFill="1" applyAlignment="1" applyProtection="1">
      <alignment horizontal="center"/>
    </xf>
    <xf numFmtId="2" fontId="10" fillId="0" borderId="0" xfId="0" applyNumberFormat="1" applyFont="1" applyFill="1" applyBorder="1" applyAlignment="1" applyProtection="1">
      <alignment horizontal="right"/>
    </xf>
    <xf numFmtId="2" fontId="10" fillId="0" borderId="0" xfId="0" applyNumberFormat="1" applyFont="1" applyAlignment="1" applyProtection="1">
      <alignment horizontal="right"/>
    </xf>
    <xf numFmtId="0" fontId="10" fillId="0" borderId="0" xfId="0" applyNumberFormat="1" applyFont="1" applyFill="1" applyAlignment="1" applyProtection="1">
      <alignment horizontal="justify" vertical="top"/>
    </xf>
    <xf numFmtId="0" fontId="10" fillId="0" borderId="0" xfId="0" applyNumberFormat="1" applyFont="1" applyFill="1" applyBorder="1" applyAlignment="1" applyProtection="1">
      <alignment horizontal="center" vertical="top" wrapText="1"/>
    </xf>
    <xf numFmtId="0" fontId="10" fillId="0" borderId="0" xfId="0" applyFont="1" applyFill="1" applyAlignment="1" applyProtection="1">
      <alignment horizontal="center" vertical="top"/>
    </xf>
    <xf numFmtId="0" fontId="10" fillId="0" borderId="0" xfId="0" applyNumberFormat="1" applyFont="1" applyFill="1" applyBorder="1" applyAlignment="1" applyProtection="1">
      <alignment vertical="top" wrapText="1"/>
    </xf>
    <xf numFmtId="0" fontId="19" fillId="0" borderId="0" xfId="0" applyNumberFormat="1" applyFont="1" applyFill="1" applyAlignment="1" applyProtection="1">
      <alignment horizontal="justify" vertical="top" wrapText="1"/>
    </xf>
    <xf numFmtId="0" fontId="5" fillId="2" borderId="3"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justify" vertical="center"/>
    </xf>
    <xf numFmtId="0" fontId="1" fillId="2" borderId="1" xfId="0" applyFont="1" applyFill="1" applyBorder="1" applyAlignment="1" applyProtection="1">
      <alignment horizontal="center" vertical="center"/>
    </xf>
    <xf numFmtId="2" fontId="1" fillId="2" borderId="1" xfId="0" applyNumberFormat="1" applyFont="1" applyFill="1" applyBorder="1" applyAlignment="1" applyProtection="1">
      <alignment horizontal="right"/>
    </xf>
    <xf numFmtId="0" fontId="10" fillId="0" borderId="0" xfId="0" applyFont="1" applyBorder="1" applyAlignment="1" applyProtection="1">
      <alignment vertical="center"/>
    </xf>
    <xf numFmtId="0" fontId="10" fillId="0" borderId="0" xfId="0" applyNumberFormat="1" applyFont="1" applyAlignment="1" applyProtection="1">
      <alignment horizontal="center" vertical="top"/>
    </xf>
    <xf numFmtId="0" fontId="10" fillId="0" borderId="0" xfId="0" applyNumberFormat="1" applyFont="1" applyAlignment="1" applyProtection="1">
      <alignment horizontal="justify" vertical="top"/>
    </xf>
    <xf numFmtId="0" fontId="10" fillId="0" borderId="0" xfId="0" applyFont="1" applyAlignment="1" applyProtection="1">
      <alignment horizontal="center"/>
    </xf>
    <xf numFmtId="0" fontId="10" fillId="0" borderId="0" xfId="0" applyNumberFormat="1" applyFont="1" applyAlignment="1" applyProtection="1">
      <alignment horizontal="justify" vertical="top" wrapText="1"/>
    </xf>
    <xf numFmtId="0" fontId="1" fillId="2" borderId="0" xfId="0" applyFont="1" applyFill="1" applyBorder="1" applyAlignment="1" applyProtection="1">
      <alignment horizontal="center"/>
    </xf>
    <xf numFmtId="2" fontId="1" fillId="2" borderId="0" xfId="0" applyNumberFormat="1" applyFont="1" applyFill="1" applyBorder="1" applyAlignment="1" applyProtection="1">
      <alignment horizontal="right"/>
    </xf>
    <xf numFmtId="0" fontId="1" fillId="0" borderId="0" xfId="0" applyFont="1" applyAlignment="1" applyProtection="1">
      <alignment horizontal="left" vertical="center"/>
    </xf>
    <xf numFmtId="0" fontId="14" fillId="0" borderId="0" xfId="0" applyNumberFormat="1" applyFont="1" applyAlignment="1" applyProtection="1">
      <alignment horizontal="left" vertical="center"/>
    </xf>
    <xf numFmtId="0" fontId="1" fillId="0" borderId="0" xfId="0" applyNumberFormat="1" applyFont="1" applyAlignment="1" applyProtection="1">
      <alignment horizontal="justify" vertical="center"/>
    </xf>
    <xf numFmtId="0" fontId="1" fillId="0" borderId="0" xfId="0" applyFont="1" applyAlignment="1" applyProtection="1">
      <alignment horizontal="center"/>
    </xf>
    <xf numFmtId="2" fontId="1" fillId="0" borderId="0" xfId="0" applyNumberFormat="1" applyFont="1" applyAlignment="1" applyProtection="1">
      <alignment horizontal="right"/>
    </xf>
    <xf numFmtId="0" fontId="12" fillId="0" borderId="0" xfId="0" applyNumberFormat="1" applyFont="1" applyAlignment="1" applyProtection="1">
      <alignment horizontal="left" vertical="center"/>
    </xf>
    <xf numFmtId="0" fontId="7"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0" fontId="21" fillId="0" borderId="2" xfId="0" applyNumberFormat="1"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2" fontId="21" fillId="0" borderId="2"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top"/>
    </xf>
    <xf numFmtId="0" fontId="21" fillId="0" borderId="0" xfId="0" applyNumberFormat="1" applyFont="1" applyFill="1" applyBorder="1" applyAlignment="1" applyProtection="1">
      <alignment horizontal="justify" vertical="center"/>
    </xf>
    <xf numFmtId="0" fontId="21" fillId="0" borderId="0" xfId="0" applyFont="1" applyFill="1" applyBorder="1" applyAlignment="1" applyProtection="1">
      <alignment horizontal="center" vertical="center"/>
    </xf>
    <xf numFmtId="2" fontId="21" fillId="0" borderId="0" xfId="0" applyNumberFormat="1" applyFont="1" applyFill="1" applyBorder="1" applyAlignment="1" applyProtection="1">
      <alignment horizontal="right"/>
    </xf>
    <xf numFmtId="2" fontId="21" fillId="0" borderId="0" xfId="0" applyNumberFormat="1" applyFont="1" applyFill="1" applyBorder="1" applyAlignment="1" applyProtection="1">
      <alignment horizontal="center"/>
    </xf>
    <xf numFmtId="0" fontId="1" fillId="0" borderId="0" xfId="0" applyNumberFormat="1" applyFont="1" applyAlignment="1" applyProtection="1">
      <alignment horizontal="justify" vertical="top"/>
    </xf>
    <xf numFmtId="0" fontId="1" fillId="0" borderId="0" xfId="0" applyFont="1" applyAlignment="1" applyProtection="1">
      <alignment horizontal="center" vertical="top"/>
    </xf>
    <xf numFmtId="0" fontId="10" fillId="0" borderId="0" xfId="0" applyNumberFormat="1" applyFont="1" applyFill="1" applyBorder="1" applyAlignment="1" applyProtection="1">
      <alignment horizontal="center" vertical="top"/>
    </xf>
    <xf numFmtId="0" fontId="50" fillId="0" borderId="0" xfId="0" applyNumberFormat="1" applyFont="1" applyAlignment="1" applyProtection="1">
      <alignment horizontal="justify" vertical="top" wrapText="1"/>
    </xf>
    <xf numFmtId="0" fontId="1" fillId="0" borderId="0" xfId="0" applyFont="1" applyBorder="1" applyAlignment="1" applyProtection="1">
      <alignment horizontal="center" vertical="top"/>
    </xf>
    <xf numFmtId="0" fontId="50" fillId="0" borderId="0" xfId="0" applyNumberFormat="1" applyFont="1" applyFill="1" applyBorder="1" applyAlignment="1" applyProtection="1">
      <alignment horizontal="justify" vertical="top" wrapText="1"/>
    </xf>
    <xf numFmtId="0" fontId="50" fillId="0" borderId="0" xfId="0" applyNumberFormat="1" applyFont="1" applyAlignment="1" applyProtection="1">
      <alignment horizontal="justify" vertical="top"/>
    </xf>
    <xf numFmtId="49" fontId="1" fillId="0" borderId="0" xfId="0" applyNumberFormat="1" applyFont="1" applyAlignment="1" applyProtection="1">
      <alignment horizontal="justify" vertical="top" wrapText="1"/>
    </xf>
    <xf numFmtId="0" fontId="1" fillId="0" borderId="0" xfId="0" applyNumberFormat="1" applyFont="1" applyAlignment="1" applyProtection="1">
      <alignment horizontal="justify" vertical="top" wrapText="1"/>
    </xf>
    <xf numFmtId="0" fontId="1" fillId="0" borderId="0" xfId="0" applyFont="1" applyAlignment="1" applyProtection="1">
      <alignment vertical="top"/>
    </xf>
    <xf numFmtId="0" fontId="1" fillId="0" borderId="0" xfId="0" applyNumberFormat="1" applyFont="1" applyFill="1" applyBorder="1" applyAlignment="1" applyProtection="1">
      <alignment horizontal="center" vertical="top"/>
    </xf>
    <xf numFmtId="0" fontId="21" fillId="0" borderId="0" xfId="0" applyNumberFormat="1" applyFont="1" applyFill="1" applyBorder="1" applyAlignment="1" applyProtection="1">
      <alignment horizontal="center" vertical="center"/>
    </xf>
    <xf numFmtId="0" fontId="20" fillId="0" borderId="0" xfId="0" applyFont="1" applyAlignment="1" applyProtection="1">
      <alignment vertical="top"/>
    </xf>
    <xf numFmtId="0" fontId="5" fillId="2" borderId="1" xfId="0" applyFont="1" applyFill="1" applyBorder="1" applyAlignment="1" applyProtection="1">
      <alignment horizontal="center" vertical="center"/>
    </xf>
    <xf numFmtId="2" fontId="5" fillId="2" borderId="1" xfId="0" applyNumberFormat="1" applyFont="1" applyFill="1" applyBorder="1" applyAlignment="1" applyProtection="1">
      <alignment horizontal="right"/>
    </xf>
    <xf numFmtId="0" fontId="1" fillId="0" borderId="0" xfId="0" applyFont="1" applyAlignment="1" applyProtection="1">
      <alignment vertical="center"/>
    </xf>
    <xf numFmtId="0" fontId="63" fillId="2" borderId="0" xfId="0" applyNumberFormat="1" applyFont="1" applyFill="1" applyBorder="1" applyAlignment="1" applyProtection="1">
      <alignment horizontal="center" vertical="center"/>
    </xf>
    <xf numFmtId="49" fontId="63" fillId="2"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vertical="top" wrapText="1"/>
    </xf>
    <xf numFmtId="49" fontId="1" fillId="0" borderId="0" xfId="0" applyNumberFormat="1" applyFont="1" applyAlignment="1" applyProtection="1">
      <alignment horizontal="justify" vertical="center"/>
    </xf>
    <xf numFmtId="0" fontId="1" fillId="0" borderId="0" xfId="0" applyNumberFormat="1" applyFont="1" applyFill="1" applyBorder="1" applyAlignment="1" applyProtection="1">
      <alignment vertical="top" wrapText="1"/>
    </xf>
    <xf numFmtId="0" fontId="1" fillId="0" borderId="0" xfId="0" applyFont="1" applyBorder="1" applyAlignment="1" applyProtection="1">
      <alignment vertical="top"/>
    </xf>
    <xf numFmtId="49" fontId="1" fillId="0" borderId="0" xfId="0" applyNumberFormat="1" applyFont="1" applyAlignment="1" applyProtection="1">
      <alignment horizontal="justify" vertical="top"/>
    </xf>
    <xf numFmtId="0" fontId="1" fillId="0" borderId="0" xfId="0" applyNumberFormat="1" applyFont="1" applyFill="1" applyBorder="1" applyAlignment="1" applyProtection="1">
      <alignment vertical="top"/>
    </xf>
    <xf numFmtId="2" fontId="1" fillId="0" borderId="0" xfId="0" applyNumberFormat="1" applyFont="1" applyAlignment="1" applyProtection="1">
      <alignment horizontal="center"/>
    </xf>
    <xf numFmtId="49" fontId="1" fillId="0" borderId="0" xfId="0" applyNumberFormat="1" applyFont="1" applyAlignment="1" applyProtection="1">
      <alignment horizontal="justify" wrapText="1"/>
    </xf>
    <xf numFmtId="0" fontId="1" fillId="0" borderId="0" xfId="0" applyNumberFormat="1" applyFont="1" applyFill="1" applyBorder="1" applyAlignment="1" applyProtection="1">
      <alignment horizontal="left" vertical="top"/>
    </xf>
    <xf numFmtId="0" fontId="50" fillId="0" borderId="0" xfId="0" applyNumberFormat="1" applyFont="1" applyFill="1" applyBorder="1" applyAlignment="1" applyProtection="1">
      <alignment horizontal="left" vertical="center" wrapText="1"/>
    </xf>
    <xf numFmtId="49" fontId="50" fillId="0" borderId="0" xfId="0" applyNumberFormat="1" applyFont="1" applyAlignment="1" applyProtection="1">
      <alignment horizontal="justify" vertical="top" wrapText="1"/>
    </xf>
    <xf numFmtId="0" fontId="5" fillId="2" borderId="3" xfId="0" applyNumberFormat="1" applyFont="1" applyFill="1" applyBorder="1" applyAlignment="1" applyProtection="1">
      <alignment horizontal="center"/>
    </xf>
    <xf numFmtId="0" fontId="5" fillId="2" borderId="1" xfId="0" applyNumberFormat="1" applyFont="1" applyFill="1" applyBorder="1" applyAlignment="1" applyProtection="1">
      <alignment wrapText="1"/>
    </xf>
    <xf numFmtId="0" fontId="5" fillId="2" borderId="1" xfId="0" applyFont="1" applyFill="1" applyBorder="1" applyAlignment="1" applyProtection="1">
      <alignment horizontal="center"/>
    </xf>
    <xf numFmtId="0" fontId="1" fillId="0" borderId="0" xfId="0" applyNumberFormat="1" applyFont="1" applyAlignment="1" applyProtection="1">
      <alignment horizontal="center" vertical="top"/>
    </xf>
    <xf numFmtId="0" fontId="0" fillId="0" borderId="0" xfId="0" applyProtection="1"/>
    <xf numFmtId="0" fontId="7" fillId="0" borderId="0" xfId="0" applyFont="1" applyAlignment="1" applyProtection="1">
      <alignment horizontal="left" vertical="top" wrapText="1"/>
    </xf>
    <xf numFmtId="0" fontId="27" fillId="0" borderId="0" xfId="0" applyFont="1" applyProtection="1"/>
    <xf numFmtId="0" fontId="23" fillId="0" borderId="0" xfId="0" applyFont="1" applyProtection="1"/>
    <xf numFmtId="0" fontId="49" fillId="0" borderId="0" xfId="0" applyFont="1" applyAlignment="1" applyProtection="1">
      <alignment horizontal="left" vertical="top" wrapText="1"/>
    </xf>
    <xf numFmtId="0" fontId="7" fillId="0" borderId="0" xfId="0" applyFont="1" applyProtection="1"/>
    <xf numFmtId="0" fontId="5" fillId="0" borderId="0" xfId="0" applyNumberFormat="1" applyFont="1" applyFill="1" applyBorder="1" applyAlignment="1" applyProtection="1">
      <alignment wrapText="1"/>
    </xf>
    <xf numFmtId="0" fontId="11" fillId="0" borderId="0" xfId="0" applyFont="1" applyBorder="1" applyProtection="1"/>
    <xf numFmtId="0" fontId="22" fillId="0" borderId="0" xfId="0" applyFont="1" applyAlignment="1" applyProtection="1">
      <alignment horizontal="left" vertical="top" wrapText="1"/>
    </xf>
    <xf numFmtId="0" fontId="5" fillId="2" borderId="0" xfId="0" applyNumberFormat="1" applyFont="1" applyFill="1" applyBorder="1" applyAlignment="1" applyProtection="1">
      <alignment horizontal="center"/>
    </xf>
    <xf numFmtId="0" fontId="0" fillId="2" borderId="0" xfId="0" applyFill="1" applyProtection="1"/>
    <xf numFmtId="49" fontId="63" fillId="2" borderId="0" xfId="0" applyNumberFormat="1" applyFont="1" applyFill="1" applyBorder="1" applyAlignment="1" applyProtection="1">
      <alignment horizontal="justify" vertical="center"/>
    </xf>
    <xf numFmtId="0" fontId="5" fillId="0" borderId="0" xfId="0" applyNumberFormat="1" applyFont="1" applyAlignment="1" applyProtection="1">
      <alignment horizontal="left" vertical="center"/>
    </xf>
    <xf numFmtId="49" fontId="21" fillId="0" borderId="2"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top"/>
    </xf>
    <xf numFmtId="49" fontId="21" fillId="0" borderId="0" xfId="0" applyNumberFormat="1" applyFont="1" applyFill="1" applyBorder="1" applyAlignment="1" applyProtection="1">
      <alignment horizontal="justify" vertical="center"/>
    </xf>
    <xf numFmtId="0" fontId="21" fillId="0" borderId="0" xfId="0" applyFont="1" applyFill="1" applyBorder="1" applyAlignment="1" applyProtection="1">
      <alignment horizontal="center"/>
    </xf>
    <xf numFmtId="0" fontId="7" fillId="0" borderId="0" xfId="0" applyFont="1" applyBorder="1" applyAlignment="1" applyProtection="1">
      <alignment horizontal="center" vertical="center"/>
    </xf>
    <xf numFmtId="0" fontId="10" fillId="0" borderId="0" xfId="0" applyFont="1" applyAlignment="1" applyProtection="1">
      <alignment horizontal="center" vertical="top"/>
    </xf>
    <xf numFmtId="49" fontId="5" fillId="2" borderId="1" xfId="0" applyNumberFormat="1" applyFont="1" applyFill="1" applyBorder="1" applyAlignment="1" applyProtection="1">
      <alignment horizontal="left" vertical="center"/>
    </xf>
    <xf numFmtId="0" fontId="10" fillId="0" borderId="0" xfId="0" applyFont="1" applyAlignment="1" applyProtection="1">
      <alignment vertical="center"/>
    </xf>
    <xf numFmtId="0" fontId="50" fillId="0" borderId="0" xfId="0" applyNumberFormat="1" applyFont="1" applyFill="1" applyBorder="1" applyAlignment="1" applyProtection="1">
      <alignment horizontal="center" vertical="top"/>
    </xf>
    <xf numFmtId="0" fontId="50" fillId="0" borderId="0" xfId="0" applyNumberFormat="1" applyFont="1" applyFill="1" applyAlignment="1" applyProtection="1">
      <alignment horizontal="justify" vertical="top" wrapText="1"/>
    </xf>
    <xf numFmtId="0" fontId="50" fillId="0" borderId="0" xfId="0" applyFont="1" applyFill="1" applyAlignment="1" applyProtection="1">
      <alignment horizontal="center"/>
    </xf>
    <xf numFmtId="2" fontId="50" fillId="0" borderId="0" xfId="0" applyNumberFormat="1" applyFont="1" applyFill="1" applyAlignment="1" applyProtection="1">
      <alignment horizontal="right"/>
    </xf>
    <xf numFmtId="0" fontId="7" fillId="0" borderId="0" xfId="0" applyNumberFormat="1" applyFont="1" applyAlignment="1" applyProtection="1">
      <alignment horizontal="justify" vertical="top" wrapText="1"/>
    </xf>
    <xf numFmtId="0" fontId="63" fillId="2" borderId="3" xfId="0" applyNumberFormat="1" applyFont="1" applyFill="1" applyBorder="1" applyAlignment="1" applyProtection="1">
      <alignment horizontal="center" vertical="center"/>
    </xf>
    <xf numFmtId="0" fontId="63" fillId="2" borderId="1" xfId="0" applyNumberFormat="1" applyFont="1" applyFill="1" applyBorder="1" applyAlignment="1" applyProtection="1">
      <alignment horizontal="justify" vertical="center"/>
    </xf>
    <xf numFmtId="0" fontId="63" fillId="2" borderId="1" xfId="0" applyFont="1" applyFill="1" applyBorder="1" applyAlignment="1" applyProtection="1">
      <alignment horizontal="center" vertical="center"/>
    </xf>
    <xf numFmtId="0" fontId="63" fillId="2" borderId="0" xfId="0" applyNumberFormat="1" applyFont="1" applyFill="1" applyBorder="1" applyAlignment="1" applyProtection="1">
      <alignment horizontal="justify" vertical="center"/>
    </xf>
    <xf numFmtId="2" fontId="1" fillId="2" borderId="0" xfId="0" applyNumberFormat="1" applyFont="1" applyFill="1" applyBorder="1" applyAlignment="1" applyProtection="1">
      <alignment horizontal="center"/>
    </xf>
    <xf numFmtId="0" fontId="1" fillId="0" borderId="0" xfId="0" applyNumberFormat="1" applyFont="1" applyFill="1" applyBorder="1" applyAlignment="1" applyProtection="1">
      <alignment horizontal="left" vertical="top" wrapText="1"/>
    </xf>
    <xf numFmtId="49" fontId="1" fillId="0" borderId="0" xfId="0" applyNumberFormat="1" applyFont="1" applyAlignment="1" applyProtection="1">
      <alignment horizontal="left" vertical="top"/>
    </xf>
    <xf numFmtId="0" fontId="1" fillId="0" borderId="0" xfId="0" applyFont="1" applyBorder="1" applyAlignment="1" applyProtection="1">
      <alignment horizontal="center"/>
    </xf>
    <xf numFmtId="2" fontId="1" fillId="0" borderId="0" xfId="0" applyNumberFormat="1" applyFont="1" applyBorder="1" applyAlignment="1" applyProtection="1">
      <alignment horizontal="center"/>
    </xf>
    <xf numFmtId="0" fontId="63" fillId="2" borderId="3" xfId="0" applyNumberFormat="1" applyFont="1" applyFill="1" applyBorder="1" applyAlignment="1" applyProtection="1">
      <alignment horizontal="center" vertical="top"/>
    </xf>
    <xf numFmtId="0" fontId="1" fillId="0" borderId="0" xfId="0" applyNumberFormat="1" applyFont="1" applyBorder="1" applyAlignment="1" applyProtection="1">
      <alignment horizontal="justify" vertical="top"/>
    </xf>
    <xf numFmtId="0" fontId="1" fillId="0" borderId="0" xfId="0" applyNumberFormat="1" applyFont="1" applyBorder="1" applyAlignment="1" applyProtection="1">
      <alignment horizontal="center" vertical="top"/>
    </xf>
    <xf numFmtId="0" fontId="1" fillId="0" borderId="0" xfId="0" applyFont="1" applyBorder="1" applyAlignment="1" applyProtection="1">
      <alignment vertical="center"/>
    </xf>
    <xf numFmtId="0" fontId="32" fillId="0" borderId="0" xfId="0" applyNumberFormat="1" applyFont="1" applyAlignment="1" applyProtection="1">
      <alignment horizontal="left" vertical="center"/>
    </xf>
    <xf numFmtId="0" fontId="39" fillId="0" borderId="0" xfId="0" applyFont="1" applyFill="1" applyBorder="1" applyAlignment="1" applyProtection="1">
      <alignment vertical="center" wrapText="1"/>
    </xf>
    <xf numFmtId="164" fontId="53" fillId="0" borderId="0" xfId="0" applyNumberFormat="1" applyFont="1" applyBorder="1" applyAlignment="1" applyProtection="1">
      <alignment horizontal="left" vertical="top"/>
    </xf>
    <xf numFmtId="0" fontId="55" fillId="0" borderId="0" xfId="5" applyFont="1" applyBorder="1" applyAlignment="1" applyProtection="1">
      <alignment horizontal="left" vertical="top" wrapText="1"/>
    </xf>
    <xf numFmtId="0" fontId="54" fillId="0" borderId="0" xfId="0" applyFont="1" applyBorder="1" applyAlignment="1" applyProtection="1">
      <alignment horizontal="left"/>
    </xf>
    <xf numFmtId="2" fontId="54" fillId="0" borderId="0" xfId="0" applyNumberFormat="1" applyFont="1" applyBorder="1" applyAlignment="1" applyProtection="1">
      <alignment horizontal="right"/>
    </xf>
    <xf numFmtId="0" fontId="36" fillId="0" borderId="0" xfId="0" applyFont="1" applyBorder="1" applyAlignment="1" applyProtection="1">
      <alignment vertical="top"/>
    </xf>
    <xf numFmtId="0" fontId="39" fillId="0" borderId="0" xfId="0" applyFont="1" applyBorder="1" applyAlignment="1" applyProtection="1">
      <alignment vertical="top"/>
    </xf>
    <xf numFmtId="0" fontId="56" fillId="0" borderId="0" xfId="7" applyFont="1" applyBorder="1" applyAlignment="1" applyProtection="1">
      <alignment horizontal="left" vertical="top" wrapText="1"/>
    </xf>
    <xf numFmtId="0" fontId="54" fillId="0" borderId="0" xfId="0" applyFont="1" applyBorder="1" applyAlignment="1" applyProtection="1">
      <alignment vertical="top"/>
    </xf>
    <xf numFmtId="0" fontId="53" fillId="0" borderId="0" xfId="0" applyFont="1" applyBorder="1" applyAlignment="1" applyProtection="1">
      <alignment vertical="top"/>
    </xf>
    <xf numFmtId="0" fontId="55" fillId="3" borderId="8" xfId="0" applyFont="1" applyFill="1" applyBorder="1" applyAlignment="1" applyProtection="1">
      <alignment horizontal="left" vertical="top" wrapText="1"/>
    </xf>
    <xf numFmtId="0" fontId="43" fillId="3" borderId="0" xfId="0" applyFont="1" applyFill="1" applyBorder="1" applyAlignment="1" applyProtection="1">
      <alignment vertical="center" wrapText="1"/>
    </xf>
    <xf numFmtId="4" fontId="44" fillId="0" borderId="0" xfId="0" applyNumberFormat="1" applyFont="1" applyFill="1" applyBorder="1" applyAlignment="1" applyProtection="1">
      <alignment horizontal="right"/>
    </xf>
    <xf numFmtId="0" fontId="43" fillId="0" borderId="0" xfId="0" applyFont="1" applyFill="1" applyBorder="1" applyAlignment="1" applyProtection="1">
      <alignment vertical="center" wrapText="1"/>
    </xf>
    <xf numFmtId="2" fontId="54" fillId="0" borderId="7" xfId="0" applyNumberFormat="1" applyFont="1" applyFill="1" applyBorder="1" applyAlignment="1" applyProtection="1">
      <alignment horizontal="right"/>
    </xf>
    <xf numFmtId="0" fontId="36" fillId="0" borderId="0" xfId="0" applyFont="1" applyFill="1" applyBorder="1" applyAlignment="1" applyProtection="1">
      <alignment vertical="center" wrapText="1"/>
    </xf>
    <xf numFmtId="164" fontId="54" fillId="0" borderId="7" xfId="0" applyNumberFormat="1" applyFont="1" applyBorder="1" applyAlignment="1" applyProtection="1">
      <alignment horizontal="left" vertical="top"/>
    </xf>
    <xf numFmtId="0" fontId="38" fillId="0" borderId="0" xfId="0" applyFont="1" applyBorder="1" applyAlignment="1" applyProtection="1">
      <alignment vertical="top"/>
    </xf>
    <xf numFmtId="169" fontId="54" fillId="0" borderId="7" xfId="0" applyNumberFormat="1" applyFont="1" applyFill="1" applyBorder="1" applyAlignment="1" applyProtection="1">
      <alignment horizontal="left" vertical="top"/>
    </xf>
    <xf numFmtId="0" fontId="58" fillId="0" borderId="7" xfId="0" applyFont="1" applyBorder="1" applyAlignment="1" applyProtection="1">
      <alignment wrapText="1"/>
    </xf>
    <xf numFmtId="2" fontId="54" fillId="0" borderId="7" xfId="0" applyNumberFormat="1" applyFont="1" applyBorder="1" applyAlignment="1" applyProtection="1">
      <alignment horizontal="right"/>
    </xf>
    <xf numFmtId="170" fontId="54" fillId="0" borderId="7" xfId="0" applyNumberFormat="1" applyFont="1" applyFill="1" applyBorder="1" applyAlignment="1" applyProtection="1">
      <alignment horizontal="left" vertical="top"/>
    </xf>
    <xf numFmtId="0" fontId="54" fillId="0" borderId="7" xfId="7" applyFont="1" applyFill="1" applyBorder="1" applyAlignment="1" applyProtection="1">
      <alignment horizontal="left" vertical="top" wrapText="1"/>
    </xf>
    <xf numFmtId="0" fontId="54" fillId="0" borderId="7" xfId="5" applyFont="1" applyFill="1" applyBorder="1" applyAlignment="1" applyProtection="1">
      <alignment horizontal="left" vertical="top" wrapText="1"/>
    </xf>
    <xf numFmtId="2" fontId="54" fillId="0" borderId="7" xfId="9" applyNumberFormat="1" applyFont="1" applyFill="1" applyBorder="1" applyAlignment="1" applyProtection="1">
      <alignment horizontal="right" wrapText="1"/>
    </xf>
    <xf numFmtId="0" fontId="38" fillId="0" borderId="0" xfId="0" applyFont="1" applyFill="1" applyBorder="1" applyAlignment="1" applyProtection="1">
      <alignment vertical="top"/>
    </xf>
    <xf numFmtId="171" fontId="54" fillId="0" borderId="7" xfId="0" applyNumberFormat="1" applyFont="1" applyFill="1" applyBorder="1" applyAlignment="1" applyProtection="1">
      <alignment horizontal="left" vertical="top"/>
    </xf>
    <xf numFmtId="0" fontId="54" fillId="0" borderId="0" xfId="0" applyFont="1" applyAlignment="1" applyProtection="1">
      <alignment vertical="top" wrapText="1"/>
    </xf>
    <xf numFmtId="173" fontId="54" fillId="0" borderId="7" xfId="0" applyNumberFormat="1" applyFont="1" applyFill="1" applyBorder="1" applyAlignment="1" applyProtection="1">
      <alignment horizontal="left" vertical="top"/>
    </xf>
    <xf numFmtId="0" fontId="54" fillId="0" borderId="7" xfId="7" applyFont="1" applyBorder="1" applyAlignment="1" applyProtection="1">
      <alignment horizontal="left" vertical="top" wrapText="1"/>
    </xf>
    <xf numFmtId="0" fontId="54" fillId="0" borderId="0" xfId="0" applyFont="1" applyFill="1" applyAlignment="1" applyProtection="1">
      <alignment vertical="top" wrapText="1"/>
    </xf>
    <xf numFmtId="0" fontId="54" fillId="0" borderId="7" xfId="0" applyFont="1" applyBorder="1" applyProtection="1"/>
    <xf numFmtId="0" fontId="46" fillId="0" borderId="0" xfId="0" applyFont="1" applyFill="1" applyBorder="1" applyProtection="1"/>
    <xf numFmtId="0" fontId="46" fillId="0" borderId="0" xfId="0" applyFont="1" applyFill="1" applyProtection="1"/>
    <xf numFmtId="0" fontId="54" fillId="2" borderId="7" xfId="0" applyFont="1" applyFill="1" applyBorder="1" applyAlignment="1" applyProtection="1">
      <alignment horizontal="left"/>
    </xf>
    <xf numFmtId="2" fontId="54" fillId="2" borderId="7" xfId="0" applyNumberFormat="1" applyFont="1" applyFill="1" applyBorder="1" applyAlignment="1" applyProtection="1">
      <alignment horizontal="right"/>
    </xf>
    <xf numFmtId="0" fontId="57" fillId="3" borderId="8" xfId="0" applyFont="1" applyFill="1" applyBorder="1" applyAlignment="1" applyProtection="1">
      <alignment horizontal="left" vertical="top" wrapText="1"/>
    </xf>
    <xf numFmtId="174" fontId="54" fillId="0" borderId="7" xfId="0" applyNumberFormat="1" applyFont="1" applyFill="1" applyBorder="1" applyAlignment="1" applyProtection="1">
      <alignment horizontal="left" vertical="top"/>
    </xf>
    <xf numFmtId="175" fontId="54" fillId="0" borderId="7" xfId="0" applyNumberFormat="1" applyFont="1" applyBorder="1" applyAlignment="1" applyProtection="1">
      <alignment horizontal="left" vertical="top"/>
    </xf>
    <xf numFmtId="0" fontId="72" fillId="0" borderId="7" xfId="7" applyFont="1" applyFill="1" applyBorder="1" applyAlignment="1" applyProtection="1">
      <alignment horizontal="left" vertical="top" wrapText="1"/>
    </xf>
    <xf numFmtId="0" fontId="54" fillId="0" borderId="7" xfId="0" applyFont="1" applyFill="1" applyBorder="1" applyAlignment="1" applyProtection="1">
      <alignment horizontal="left"/>
    </xf>
    <xf numFmtId="0" fontId="72" fillId="0" borderId="7" xfId="9" applyFont="1" applyFill="1" applyBorder="1" applyAlignment="1" applyProtection="1">
      <alignment vertical="top" wrapText="1"/>
    </xf>
    <xf numFmtId="0" fontId="72" fillId="0" borderId="7" xfId="7" applyFont="1" applyFill="1" applyBorder="1" applyAlignment="1" applyProtection="1">
      <alignment vertical="top" wrapText="1"/>
    </xf>
    <xf numFmtId="0" fontId="59" fillId="2" borderId="3" xfId="0" applyNumberFormat="1" applyFont="1" applyFill="1" applyBorder="1" applyAlignment="1" applyProtection="1">
      <alignment horizontal="center" vertical="center"/>
    </xf>
    <xf numFmtId="0" fontId="59" fillId="2" borderId="1" xfId="0" applyNumberFormat="1" applyFont="1" applyFill="1" applyBorder="1" applyAlignment="1" applyProtection="1">
      <alignment horizontal="justify" vertical="center"/>
    </xf>
    <xf numFmtId="0" fontId="60" fillId="2" borderId="1" xfId="0" applyFont="1" applyFill="1" applyBorder="1" applyAlignment="1" applyProtection="1">
      <alignment horizontal="center" vertical="center"/>
    </xf>
    <xf numFmtId="2" fontId="60" fillId="2" borderId="1" xfId="0" applyNumberFormat="1" applyFont="1" applyFill="1" applyBorder="1" applyAlignment="1" applyProtection="1">
      <alignment horizontal="right"/>
    </xf>
    <xf numFmtId="0" fontId="63" fillId="2" borderId="0" xfId="0" applyFont="1" applyFill="1" applyAlignment="1" applyProtection="1">
      <alignment horizontal="center" vertical="center"/>
    </xf>
    <xf numFmtId="0" fontId="63" fillId="2" borderId="0" xfId="0" applyFont="1" applyFill="1" applyAlignment="1" applyProtection="1">
      <alignment horizontal="justify" vertical="center"/>
    </xf>
    <xf numFmtId="0" fontId="1" fillId="2" borderId="0" xfId="0" applyFont="1" applyFill="1" applyAlignment="1" applyProtection="1">
      <alignment horizontal="center"/>
    </xf>
    <xf numFmtId="2" fontId="1" fillId="2" borderId="0" xfId="0" applyNumberFormat="1" applyFont="1" applyFill="1" applyAlignment="1" applyProtection="1">
      <alignment horizontal="right"/>
    </xf>
    <xf numFmtId="0" fontId="5" fillId="0" borderId="0" xfId="0" applyFont="1" applyAlignment="1" applyProtection="1">
      <alignment horizontal="left" vertical="center"/>
    </xf>
    <xf numFmtId="0" fontId="1" fillId="0" borderId="0" xfId="0" applyFont="1" applyAlignment="1" applyProtection="1">
      <alignment horizontal="justify" vertical="center"/>
    </xf>
    <xf numFmtId="0" fontId="32" fillId="0" borderId="0" xfId="0" applyFont="1" applyAlignment="1" applyProtection="1">
      <alignment horizontal="left" vertical="center"/>
    </xf>
    <xf numFmtId="0" fontId="1" fillId="0" borderId="0" xfId="0" applyFont="1" applyAlignment="1" applyProtection="1">
      <alignment horizontal="center" vertical="center"/>
    </xf>
    <xf numFmtId="0" fontId="21" fillId="0" borderId="2" xfId="0" applyFont="1" applyBorder="1" applyAlignment="1" applyProtection="1">
      <alignment horizontal="center" vertical="center"/>
    </xf>
    <xf numFmtId="2" fontId="21" fillId="0" borderId="2" xfId="0" applyNumberFormat="1" applyFont="1" applyBorder="1" applyAlignment="1" applyProtection="1">
      <alignment horizontal="center" vertical="center"/>
    </xf>
    <xf numFmtId="0" fontId="50" fillId="0" borderId="0" xfId="0" applyFont="1" applyAlignment="1" applyProtection="1">
      <alignment horizontal="justify" vertical="top" wrapText="1"/>
    </xf>
    <xf numFmtId="0" fontId="1" fillId="0" borderId="0" xfId="0" applyFont="1" applyAlignment="1" applyProtection="1">
      <alignment horizontal="justify" vertical="top"/>
    </xf>
    <xf numFmtId="0" fontId="1" fillId="0" borderId="0" xfId="0" applyFont="1" applyAlignment="1" applyProtection="1">
      <alignment horizontal="justify" vertical="top" wrapText="1"/>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justify" vertical="center"/>
    </xf>
    <xf numFmtId="2" fontId="5" fillId="2" borderId="1" xfId="0" applyNumberFormat="1" applyFont="1" applyFill="1" applyBorder="1" applyAlignment="1" applyProtection="1">
      <alignment horizontal="center"/>
    </xf>
    <xf numFmtId="4" fontId="1" fillId="2" borderId="0" xfId="0" applyNumberFormat="1" applyFont="1" applyFill="1" applyBorder="1" applyAlignment="1" applyProtection="1">
      <alignment horizontal="right"/>
    </xf>
    <xf numFmtId="4" fontId="1" fillId="0" borderId="0" xfId="0" applyNumberFormat="1" applyFont="1" applyAlignment="1" applyProtection="1">
      <alignment horizontal="right"/>
    </xf>
    <xf numFmtId="4" fontId="21" fillId="0" borderId="2" xfId="0" applyNumberFormat="1" applyFont="1" applyFill="1" applyBorder="1" applyAlignment="1" applyProtection="1">
      <alignment horizontal="center" vertical="center"/>
    </xf>
    <xf numFmtId="4" fontId="1" fillId="0" borderId="0" xfId="0" applyNumberFormat="1" applyFont="1" applyAlignment="1" applyProtection="1">
      <alignment horizontal="center"/>
    </xf>
    <xf numFmtId="4" fontId="21" fillId="0" borderId="0" xfId="0" applyNumberFormat="1" applyFont="1" applyFill="1" applyBorder="1" applyAlignment="1" applyProtection="1">
      <alignment horizontal="center"/>
    </xf>
    <xf numFmtId="4" fontId="1" fillId="0" borderId="0" xfId="0" applyNumberFormat="1" applyFont="1" applyFill="1" applyBorder="1" applyAlignment="1" applyProtection="1">
      <alignment horizontal="center"/>
    </xf>
    <xf numFmtId="4" fontId="10" fillId="2" borderId="0" xfId="0" applyNumberFormat="1" applyFont="1" applyFill="1" applyBorder="1" applyAlignment="1" applyProtection="1">
      <alignment horizontal="right"/>
    </xf>
    <xf numFmtId="4" fontId="1" fillId="0" borderId="0" xfId="0" applyNumberFormat="1" applyFont="1" applyFill="1" applyAlignment="1" applyProtection="1">
      <alignment horizontal="right"/>
    </xf>
    <xf numFmtId="4" fontId="10" fillId="0" borderId="0" xfId="0" applyNumberFormat="1" applyFont="1" applyAlignment="1" applyProtection="1">
      <alignment horizontal="right"/>
    </xf>
    <xf numFmtId="4" fontId="1" fillId="2" borderId="1" xfId="0" applyNumberFormat="1" applyFont="1" applyFill="1" applyBorder="1" applyAlignment="1" applyProtection="1">
      <alignment horizontal="right"/>
    </xf>
    <xf numFmtId="4" fontId="5" fillId="2" borderId="1" xfId="0" applyNumberFormat="1" applyFont="1" applyFill="1" applyBorder="1" applyAlignment="1" applyProtection="1">
      <alignment horizontal="right"/>
    </xf>
    <xf numFmtId="4" fontId="5" fillId="2" borderId="4" xfId="0" applyNumberFormat="1" applyFont="1" applyFill="1" applyBorder="1" applyAlignment="1" applyProtection="1">
      <alignment horizontal="right"/>
    </xf>
    <xf numFmtId="4" fontId="21" fillId="0" borderId="2"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xf>
    <xf numFmtId="4" fontId="21" fillId="0" borderId="0" xfId="0" applyNumberFormat="1" applyFont="1" applyFill="1" applyBorder="1" applyAlignment="1" applyProtection="1">
      <alignment horizontal="right"/>
    </xf>
    <xf numFmtId="4" fontId="10" fillId="0" borderId="0" xfId="0" applyNumberFormat="1" applyFont="1" applyFill="1" applyBorder="1" applyAlignment="1" applyProtection="1">
      <alignment horizontal="right"/>
    </xf>
    <xf numFmtId="0" fontId="1" fillId="0" borderId="0" xfId="0" applyFont="1" applyAlignment="1" applyProtection="1"/>
    <xf numFmtId="4" fontId="1" fillId="0" borderId="0" xfId="0" applyNumberFormat="1" applyFont="1" applyAlignment="1" applyProtection="1"/>
    <xf numFmtId="0" fontId="1" fillId="0" borderId="0" xfId="0" applyNumberFormat="1" applyFont="1" applyFill="1" applyBorder="1" applyAlignment="1" applyProtection="1">
      <alignment horizontal="center"/>
    </xf>
    <xf numFmtId="2" fontId="16" fillId="0" borderId="2" xfId="0" applyNumberFormat="1" applyFont="1" applyFill="1" applyBorder="1" applyAlignment="1" applyProtection="1">
      <alignment horizontal="center"/>
    </xf>
    <xf numFmtId="4" fontId="16" fillId="0" borderId="2" xfId="0" applyNumberFormat="1" applyFont="1" applyFill="1" applyBorder="1" applyAlignment="1" applyProtection="1">
      <alignment horizontal="right"/>
    </xf>
    <xf numFmtId="4" fontId="16" fillId="0" borderId="2" xfId="0" applyNumberFormat="1" applyFont="1" applyFill="1" applyBorder="1" applyAlignment="1" applyProtection="1">
      <alignment horizontal="center"/>
    </xf>
    <xf numFmtId="2" fontId="16" fillId="0" borderId="0" xfId="0" applyNumberFormat="1" applyFont="1" applyFill="1" applyBorder="1" applyAlignment="1" applyProtection="1">
      <alignment horizontal="center"/>
    </xf>
    <xf numFmtId="4" fontId="16" fillId="0" borderId="0" xfId="0" applyNumberFormat="1" applyFont="1" applyFill="1" applyBorder="1" applyAlignment="1" applyProtection="1">
      <alignment horizontal="right"/>
    </xf>
    <xf numFmtId="4" fontId="16" fillId="0" borderId="0" xfId="0" applyNumberFormat="1" applyFont="1" applyFill="1" applyBorder="1" applyAlignment="1" applyProtection="1">
      <alignment horizontal="center"/>
    </xf>
    <xf numFmtId="2" fontId="33" fillId="0" borderId="0" xfId="0" applyNumberFormat="1" applyFont="1" applyFill="1" applyBorder="1" applyAlignment="1" applyProtection="1">
      <alignment horizontal="right"/>
    </xf>
    <xf numFmtId="4" fontId="33" fillId="0" borderId="0" xfId="0" applyNumberFormat="1" applyFont="1" applyFill="1" applyBorder="1" applyAlignment="1" applyProtection="1">
      <alignment horizontal="right"/>
    </xf>
    <xf numFmtId="4" fontId="33" fillId="0" borderId="0" xfId="0" applyNumberFormat="1" applyFont="1" applyFill="1" applyAlignment="1" applyProtection="1">
      <alignment horizontal="right"/>
    </xf>
    <xf numFmtId="2" fontId="10" fillId="0" borderId="0" xfId="0" applyNumberFormat="1" applyFont="1" applyFill="1" applyAlignment="1" applyProtection="1">
      <alignment horizontal="right"/>
    </xf>
    <xf numFmtId="2" fontId="1" fillId="2" borderId="1" xfId="0" applyNumberFormat="1" applyFont="1" applyFill="1" applyBorder="1" applyAlignment="1" applyProtection="1">
      <alignment horizontal="center"/>
    </xf>
    <xf numFmtId="4" fontId="63" fillId="2" borderId="4" xfId="0" applyNumberFormat="1" applyFont="1" applyFill="1" applyBorder="1" applyAlignment="1" applyProtection="1">
      <alignment horizontal="right"/>
    </xf>
    <xf numFmtId="4" fontId="27" fillId="0" borderId="0" xfId="0" applyNumberFormat="1" applyFont="1" applyAlignment="1" applyProtection="1"/>
    <xf numFmtId="4" fontId="28" fillId="0" borderId="0" xfId="0" applyNumberFormat="1" applyFont="1" applyBorder="1" applyAlignment="1" applyProtection="1"/>
    <xf numFmtId="4" fontId="29" fillId="0" borderId="0" xfId="0" applyNumberFormat="1" applyFont="1" applyAlignment="1" applyProtection="1"/>
    <xf numFmtId="4" fontId="7" fillId="0" borderId="0" xfId="0" applyNumberFormat="1" applyFont="1" applyAlignment="1" applyProtection="1"/>
    <xf numFmtId="0" fontId="7" fillId="0" borderId="0" xfId="0" applyFont="1" applyAlignment="1" applyProtection="1"/>
    <xf numFmtId="4" fontId="11" fillId="0" borderId="0" xfId="0" applyNumberFormat="1" applyFont="1" applyBorder="1" applyAlignment="1" applyProtection="1"/>
    <xf numFmtId="0" fontId="0" fillId="0" borderId="0" xfId="0" applyAlignment="1" applyProtection="1"/>
    <xf numFmtId="4" fontId="0" fillId="0" borderId="0" xfId="0" applyNumberFormat="1" applyAlignment="1" applyProtection="1"/>
    <xf numFmtId="4" fontId="0" fillId="2" borderId="0" xfId="0" applyNumberFormat="1" applyFill="1" applyAlignment="1" applyProtection="1"/>
    <xf numFmtId="0" fontId="0" fillId="2" borderId="0" xfId="0" applyFill="1" applyAlignment="1" applyProtection="1"/>
    <xf numFmtId="4" fontId="65" fillId="2" borderId="0" xfId="0" applyNumberFormat="1" applyFont="1" applyFill="1" applyAlignment="1" applyProtection="1"/>
    <xf numFmtId="2" fontId="63" fillId="2" borderId="1" xfId="0" applyNumberFormat="1" applyFont="1" applyFill="1" applyBorder="1" applyAlignment="1" applyProtection="1">
      <alignment horizontal="center"/>
    </xf>
    <xf numFmtId="2" fontId="53" fillId="0" borderId="0" xfId="0" applyNumberFormat="1" applyFont="1" applyBorder="1" applyAlignment="1" applyProtection="1"/>
    <xf numFmtId="0" fontId="0" fillId="0" borderId="0" xfId="0" applyAlignment="1" applyProtection="1">
      <alignment vertical="center"/>
    </xf>
    <xf numFmtId="4" fontId="49" fillId="0" borderId="0" xfId="0" applyNumberFormat="1" applyFont="1" applyBorder="1" applyAlignment="1" applyProtection="1"/>
    <xf numFmtId="4" fontId="54" fillId="0" borderId="0" xfId="4" applyNumberFormat="1" applyFont="1" applyFill="1" applyBorder="1" applyAlignment="1" applyProtection="1">
      <alignment horizontal="right" wrapText="1"/>
    </xf>
    <xf numFmtId="4" fontId="53" fillId="0" borderId="0" xfId="0" applyNumberFormat="1" applyFont="1" applyBorder="1" applyAlignment="1" applyProtection="1"/>
    <xf numFmtId="4" fontId="54" fillId="3" borderId="2" xfId="0" applyNumberFormat="1" applyFont="1" applyFill="1" applyBorder="1" applyAlignment="1" applyProtection="1">
      <alignment horizontal="right" wrapText="1"/>
    </xf>
    <xf numFmtId="4" fontId="55" fillId="0" borderId="7" xfId="0" applyNumberFormat="1" applyFont="1" applyFill="1" applyBorder="1" applyAlignment="1" applyProtection="1">
      <alignment horizontal="right" wrapText="1"/>
    </xf>
    <xf numFmtId="4" fontId="54" fillId="0" borderId="7" xfId="4" applyNumberFormat="1" applyFont="1" applyFill="1" applyBorder="1" applyAlignment="1" applyProtection="1">
      <alignment horizontal="right" wrapText="1"/>
    </xf>
    <xf numFmtId="4" fontId="55" fillId="2" borderId="7" xfId="0" applyNumberFormat="1" applyFont="1" applyFill="1" applyBorder="1" applyAlignment="1" applyProtection="1">
      <alignment horizontal="right" wrapText="1"/>
    </xf>
    <xf numFmtId="4" fontId="54" fillId="0" borderId="7" xfId="2" applyNumberFormat="1" applyFont="1" applyBorder="1" applyAlignment="1" applyProtection="1">
      <alignment horizontal="right"/>
    </xf>
    <xf numFmtId="4" fontId="54" fillId="0" borderId="7" xfId="4" applyNumberFormat="1" applyFont="1" applyBorder="1" applyAlignment="1" applyProtection="1">
      <alignment horizontal="right" wrapText="1"/>
    </xf>
    <xf numFmtId="4" fontId="54" fillId="2" borderId="7" xfId="4" applyNumberFormat="1" applyFont="1" applyFill="1" applyBorder="1" applyAlignment="1" applyProtection="1">
      <alignment horizontal="right" wrapText="1"/>
    </xf>
    <xf numFmtId="4" fontId="55" fillId="0" borderId="8" xfId="0" applyNumberFormat="1" applyFont="1" applyFill="1" applyBorder="1" applyAlignment="1" applyProtection="1">
      <alignment horizontal="right" wrapText="1"/>
    </xf>
    <xf numFmtId="4" fontId="57" fillId="3" borderId="8" xfId="0" applyNumberFormat="1" applyFont="1" applyFill="1" applyBorder="1" applyAlignment="1" applyProtection="1">
      <alignment horizontal="left" wrapText="1"/>
    </xf>
    <xf numFmtId="4" fontId="60" fillId="2" borderId="1" xfId="0" applyNumberFormat="1" applyFont="1" applyFill="1" applyBorder="1" applyAlignment="1" applyProtection="1">
      <alignment horizontal="right"/>
    </xf>
    <xf numFmtId="4" fontId="37" fillId="0" borderId="0" xfId="0" applyNumberFormat="1" applyFont="1" applyFill="1" applyBorder="1" applyAlignment="1" applyProtection="1">
      <alignment horizontal="right" wrapText="1"/>
    </xf>
    <xf numFmtId="4" fontId="39" fillId="0" borderId="0" xfId="0" applyNumberFormat="1" applyFont="1" applyFill="1" applyAlignment="1" applyProtection="1">
      <alignment horizontal="right" wrapText="1"/>
    </xf>
    <xf numFmtId="4" fontId="37" fillId="0" borderId="0" xfId="0" applyNumberFormat="1" applyFont="1" applyFill="1" applyAlignment="1" applyProtection="1">
      <alignment horizontal="right" wrapText="1"/>
    </xf>
    <xf numFmtId="4" fontId="39" fillId="0" borderId="0" xfId="0" applyNumberFormat="1" applyFont="1" applyAlignment="1" applyProtection="1">
      <alignment horizontal="right" wrapText="1"/>
    </xf>
    <xf numFmtId="4" fontId="54" fillId="0" borderId="0" xfId="0" applyNumberFormat="1" applyFont="1" applyFill="1" applyBorder="1" applyAlignment="1" applyProtection="1">
      <alignment horizontal="right" wrapText="1"/>
    </xf>
    <xf numFmtId="4" fontId="54" fillId="0" borderId="0" xfId="6" applyNumberFormat="1" applyFont="1" applyFill="1" applyBorder="1" applyAlignment="1" applyProtection="1">
      <alignment horizontal="right"/>
    </xf>
    <xf numFmtId="4" fontId="54" fillId="0" borderId="8" xfId="0" applyNumberFormat="1" applyFont="1" applyFill="1" applyBorder="1" applyAlignment="1" applyProtection="1">
      <alignment horizontal="right" wrapText="1"/>
    </xf>
    <xf numFmtId="4" fontId="55" fillId="2" borderId="8" xfId="0" applyNumberFormat="1" applyFont="1" applyFill="1" applyBorder="1" applyAlignment="1" applyProtection="1">
      <alignment horizontal="right" wrapText="1"/>
    </xf>
    <xf numFmtId="4" fontId="54" fillId="0" borderId="8" xfId="6" applyNumberFormat="1" applyFont="1" applyFill="1" applyBorder="1" applyAlignment="1" applyProtection="1">
      <alignment horizontal="right"/>
    </xf>
    <xf numFmtId="4" fontId="54" fillId="0" borderId="8" xfId="0" applyNumberFormat="1" applyFont="1" applyBorder="1" applyAlignment="1" applyProtection="1">
      <alignment horizontal="right" wrapText="1"/>
    </xf>
    <xf numFmtId="4" fontId="55" fillId="0" borderId="2" xfId="0" applyNumberFormat="1" applyFont="1" applyFill="1" applyBorder="1" applyAlignment="1" applyProtection="1">
      <alignment horizontal="right" wrapText="1"/>
    </xf>
    <xf numFmtId="4" fontId="58" fillId="3" borderId="2" xfId="0" applyNumberFormat="1" applyFont="1" applyFill="1" applyBorder="1" applyAlignment="1" applyProtection="1">
      <alignment wrapText="1"/>
    </xf>
    <xf numFmtId="4" fontId="59" fillId="2" borderId="1" xfId="0" applyNumberFormat="1" applyFont="1" applyFill="1" applyBorder="1" applyAlignment="1" applyProtection="1">
      <alignment horizontal="right"/>
    </xf>
    <xf numFmtId="4" fontId="74" fillId="2" borderId="8" xfId="0" applyNumberFormat="1" applyFont="1" applyFill="1" applyBorder="1" applyAlignment="1" applyProtection="1">
      <alignment horizontal="right" wrapText="1"/>
    </xf>
    <xf numFmtId="4" fontId="50" fillId="0" borderId="0" xfId="0" applyNumberFormat="1" applyFont="1" applyFill="1" applyAlignment="1" applyProtection="1">
      <alignment horizontal="right"/>
    </xf>
    <xf numFmtId="4" fontId="1" fillId="0" borderId="0" xfId="0" applyNumberFormat="1" applyFont="1" applyBorder="1" applyAlignment="1" applyProtection="1">
      <alignment horizontal="right"/>
    </xf>
    <xf numFmtId="4" fontId="1" fillId="2" borderId="0" xfId="0" applyNumberFormat="1" applyFont="1" applyFill="1" applyAlignment="1" applyProtection="1">
      <alignment horizontal="right"/>
    </xf>
    <xf numFmtId="4" fontId="21" fillId="0" borderId="2" xfId="0" applyNumberFormat="1" applyFont="1" applyBorder="1" applyAlignment="1" applyProtection="1">
      <alignment horizontal="center" vertical="center"/>
    </xf>
    <xf numFmtId="4" fontId="1" fillId="2" borderId="0" xfId="0" applyNumberFormat="1" applyFont="1" applyFill="1" applyBorder="1" applyAlignment="1" applyProtection="1"/>
    <xf numFmtId="4" fontId="21" fillId="0" borderId="2" xfId="0" applyNumberFormat="1" applyFont="1" applyFill="1" applyBorder="1" applyAlignment="1" applyProtection="1">
      <alignment vertical="center"/>
    </xf>
    <xf numFmtId="4" fontId="21" fillId="0" borderId="0" xfId="0" applyNumberFormat="1" applyFont="1" applyFill="1" applyBorder="1" applyAlignment="1" applyProtection="1"/>
    <xf numFmtId="4" fontId="1" fillId="0" borderId="0" xfId="0" applyNumberFormat="1" applyFont="1" applyFill="1" applyBorder="1" applyAlignment="1" applyProtection="1"/>
    <xf numFmtId="4" fontId="50" fillId="0" borderId="0" xfId="0" applyNumberFormat="1" applyFont="1" applyFill="1" applyAlignment="1" applyProtection="1"/>
    <xf numFmtId="4" fontId="1" fillId="0" borderId="0" xfId="0" applyNumberFormat="1" applyFont="1" applyBorder="1" applyAlignment="1" applyProtection="1"/>
    <xf numFmtId="4" fontId="1" fillId="2" borderId="1" xfId="0" applyNumberFormat="1" applyFont="1" applyFill="1" applyBorder="1" applyAlignment="1" applyProtection="1"/>
    <xf numFmtId="49" fontId="1" fillId="0" borderId="0" xfId="0" applyNumberFormat="1" applyFont="1" applyBorder="1"/>
    <xf numFmtId="49" fontId="4" fillId="0" borderId="0" xfId="0" applyNumberFormat="1" applyFont="1" applyBorder="1" applyAlignment="1">
      <alignment vertical="center" wrapText="1"/>
    </xf>
    <xf numFmtId="4" fontId="1" fillId="2" borderId="10" xfId="0" applyNumberFormat="1" applyFont="1" applyFill="1" applyBorder="1" applyAlignment="1" applyProtection="1">
      <alignment horizontal="right"/>
    </xf>
    <xf numFmtId="4" fontId="1" fillId="3" borderId="9" xfId="0" applyNumberFormat="1" applyFont="1" applyFill="1" applyBorder="1" applyAlignment="1" applyProtection="1">
      <alignment horizontal="right"/>
      <protection locked="0"/>
    </xf>
    <xf numFmtId="4" fontId="10" fillId="3" borderId="9" xfId="0" applyNumberFormat="1" applyFont="1" applyFill="1" applyBorder="1" applyAlignment="1" applyProtection="1">
      <alignment horizontal="right"/>
      <protection locked="0"/>
    </xf>
    <xf numFmtId="4" fontId="5" fillId="2" borderId="10" xfId="0" applyNumberFormat="1" applyFont="1" applyFill="1" applyBorder="1" applyAlignment="1" applyProtection="1">
      <alignment horizontal="right"/>
    </xf>
    <xf numFmtId="4" fontId="49" fillId="3" borderId="9" xfId="0" applyNumberFormat="1" applyFont="1" applyFill="1" applyBorder="1" applyAlignment="1" applyProtection="1">
      <protection locked="0"/>
    </xf>
    <xf numFmtId="4" fontId="63" fillId="2" borderId="10" xfId="0" applyNumberFormat="1" applyFont="1" applyFill="1" applyBorder="1" applyAlignment="1" applyProtection="1"/>
    <xf numFmtId="4" fontId="1" fillId="3" borderId="9" xfId="0" applyNumberFormat="1" applyFont="1" applyFill="1" applyBorder="1" applyAlignment="1" applyProtection="1">
      <protection locked="0"/>
    </xf>
    <xf numFmtId="2" fontId="58" fillId="0" borderId="8" xfId="0" applyNumberFormat="1" applyFont="1" applyFill="1" applyBorder="1" applyAlignment="1" applyProtection="1">
      <alignment horizontal="right" wrapText="1"/>
    </xf>
    <xf numFmtId="2" fontId="54" fillId="0" borderId="8" xfId="0" applyNumberFormat="1" applyFont="1" applyFill="1" applyBorder="1" applyAlignment="1" applyProtection="1">
      <alignment horizontal="right"/>
    </xf>
    <xf numFmtId="4" fontId="54" fillId="0" borderId="2" xfId="0" applyNumberFormat="1" applyFont="1" applyFill="1" applyBorder="1" applyAlignment="1" applyProtection="1">
      <alignment horizontal="right" wrapText="1"/>
    </xf>
    <xf numFmtId="4" fontId="54" fillId="0" borderId="11" xfId="4" applyNumberFormat="1" applyFont="1" applyFill="1" applyBorder="1" applyAlignment="1" applyProtection="1">
      <alignment horizontal="right" wrapText="1"/>
    </xf>
    <xf numFmtId="4" fontId="54" fillId="0" borderId="12" xfId="4" applyNumberFormat="1" applyFont="1" applyFill="1" applyBorder="1" applyAlignment="1" applyProtection="1">
      <alignment horizontal="right" wrapText="1"/>
    </xf>
    <xf numFmtId="4" fontId="54" fillId="0" borderId="13" xfId="4" applyNumberFormat="1" applyFont="1" applyFill="1" applyBorder="1" applyAlignment="1" applyProtection="1">
      <alignment horizontal="right" wrapText="1"/>
    </xf>
    <xf numFmtId="4" fontId="54" fillId="3" borderId="9" xfId="4" applyNumberFormat="1" applyFont="1" applyFill="1" applyBorder="1" applyAlignment="1" applyProtection="1">
      <alignment horizontal="right" wrapText="1"/>
      <protection locked="0"/>
    </xf>
    <xf numFmtId="2" fontId="54" fillId="0" borderId="8" xfId="0" applyNumberFormat="1" applyFont="1" applyBorder="1" applyAlignment="1" applyProtection="1">
      <alignment horizontal="right"/>
    </xf>
    <xf numFmtId="4" fontId="54" fillId="0" borderId="11" xfId="2" applyNumberFormat="1" applyFont="1" applyFill="1" applyBorder="1" applyAlignment="1" applyProtection="1">
      <alignment horizontal="right"/>
    </xf>
    <xf numFmtId="4" fontId="54" fillId="0" borderId="12" xfId="4" applyNumberFormat="1" applyFont="1" applyBorder="1" applyAlignment="1" applyProtection="1">
      <alignment horizontal="right" wrapText="1"/>
    </xf>
    <xf numFmtId="4" fontId="54" fillId="0" borderId="13" xfId="2" applyNumberFormat="1" applyFont="1" applyFill="1" applyBorder="1" applyAlignment="1" applyProtection="1">
      <alignment horizontal="right"/>
    </xf>
    <xf numFmtId="4" fontId="54" fillId="0" borderId="12" xfId="2" applyNumberFormat="1" applyFont="1" applyFill="1" applyBorder="1" applyAlignment="1" applyProtection="1">
      <alignment horizontal="right"/>
    </xf>
    <xf numFmtId="4" fontId="54" fillId="0" borderId="11" xfId="2" applyNumberFormat="1" applyFont="1" applyBorder="1" applyAlignment="1" applyProtection="1">
      <alignment horizontal="right"/>
    </xf>
    <xf numFmtId="4" fontId="54" fillId="0" borderId="13" xfId="4" applyNumberFormat="1" applyFont="1" applyBorder="1" applyAlignment="1" applyProtection="1">
      <alignment horizontal="right" wrapText="1"/>
    </xf>
    <xf numFmtId="4" fontId="54" fillId="0" borderId="12" xfId="10" applyNumberFormat="1" applyFont="1" applyBorder="1" applyAlignment="1" applyProtection="1">
      <alignment horizontal="right" wrapText="1"/>
    </xf>
    <xf numFmtId="4" fontId="54" fillId="0" borderId="13" xfId="10" applyNumberFormat="1" applyFont="1" applyBorder="1" applyAlignment="1" applyProtection="1">
      <alignment horizontal="right" wrapText="1"/>
    </xf>
    <xf numFmtId="4" fontId="54" fillId="0" borderId="12" xfId="11" applyNumberFormat="1" applyFont="1" applyFill="1" applyBorder="1" applyAlignment="1" applyProtection="1">
      <alignment horizontal="right" wrapText="1"/>
    </xf>
    <xf numFmtId="4" fontId="54" fillId="0" borderId="13" xfId="2" applyNumberFormat="1" applyFont="1" applyBorder="1" applyAlignment="1" applyProtection="1">
      <alignment horizontal="right"/>
    </xf>
    <xf numFmtId="4" fontId="54" fillId="3" borderId="9" xfId="11" applyNumberFormat="1" applyFont="1" applyFill="1" applyBorder="1" applyAlignment="1" applyProtection="1">
      <alignment horizontal="right" wrapText="1"/>
      <protection locked="0"/>
    </xf>
    <xf numFmtId="4" fontId="1" fillId="3" borderId="9" xfId="0" applyNumberFormat="1" applyFont="1" applyFill="1" applyBorder="1" applyAlignment="1" applyProtection="1">
      <alignment horizontal="center"/>
      <protection locked="0"/>
    </xf>
    <xf numFmtId="0" fontId="1" fillId="0" borderId="9" xfId="0" applyFont="1" applyBorder="1" applyAlignment="1">
      <alignment horizontal="left"/>
    </xf>
    <xf numFmtId="2" fontId="1" fillId="0" borderId="9" xfId="0" applyNumberFormat="1" applyFont="1" applyBorder="1" applyAlignment="1">
      <alignment horizontal="left"/>
    </xf>
    <xf numFmtId="2" fontId="1" fillId="0" borderId="9" xfId="0" applyNumberFormat="1" applyFont="1" applyBorder="1" applyAlignment="1">
      <alignment horizontal="right"/>
    </xf>
    <xf numFmtId="4" fontId="1" fillId="0" borderId="9" xfId="0" applyNumberFormat="1" applyFont="1" applyBorder="1" applyAlignment="1">
      <alignment horizontal="right"/>
    </xf>
    <xf numFmtId="0" fontId="1" fillId="0" borderId="9" xfId="0" applyFont="1" applyBorder="1" applyAlignment="1">
      <alignment vertical="top"/>
    </xf>
    <xf numFmtId="4" fontId="5" fillId="0" borderId="9" xfId="0" applyNumberFormat="1" applyFont="1" applyBorder="1" applyAlignment="1">
      <alignment horizontal="right"/>
    </xf>
    <xf numFmtId="0" fontId="5" fillId="0" borderId="9" xfId="0" applyFont="1" applyBorder="1" applyAlignment="1"/>
    <xf numFmtId="49" fontId="6" fillId="0" borderId="0" xfId="0" applyNumberFormat="1" applyFont="1" applyAlignment="1">
      <alignment horizontal="center" vertical="center"/>
    </xf>
    <xf numFmtId="49" fontId="6" fillId="0" borderId="0" xfId="0" applyNumberFormat="1" applyFont="1" applyFill="1" applyAlignment="1">
      <alignment horizontal="center" vertical="center"/>
    </xf>
    <xf numFmtId="49" fontId="1" fillId="0" borderId="0" xfId="0" applyNumberFormat="1" applyFont="1" applyAlignment="1">
      <alignment horizontal="center" vertical="top" wrapText="1"/>
    </xf>
    <xf numFmtId="49" fontId="8" fillId="0" borderId="1" xfId="0" applyNumberFormat="1" applyFont="1" applyBorder="1" applyAlignment="1">
      <alignment horizontal="center" vertical="center" wrapText="1"/>
    </xf>
    <xf numFmtId="0" fontId="18" fillId="0" borderId="0" xfId="0" applyNumberFormat="1" applyFont="1" applyAlignment="1">
      <alignment horizontal="center" vertical="center"/>
    </xf>
    <xf numFmtId="0" fontId="1" fillId="0" borderId="0" xfId="0" applyFont="1" applyFill="1" applyBorder="1" applyAlignment="1" applyProtection="1">
      <alignment horizontal="center" vertical="top"/>
    </xf>
    <xf numFmtId="0" fontId="1" fillId="0" borderId="0" xfId="0" applyNumberFormat="1" applyFont="1" applyFill="1" applyBorder="1" applyAlignment="1" applyProtection="1">
      <alignment horizontal="center" vertical="top"/>
    </xf>
    <xf numFmtId="0" fontId="10" fillId="0" borderId="5" xfId="0" applyNumberFormat="1" applyFont="1" applyBorder="1" applyAlignment="1" applyProtection="1">
      <alignment vertical="center" wrapText="1"/>
    </xf>
    <xf numFmtId="0" fontId="10" fillId="0" borderId="0" xfId="0" applyNumberFormat="1" applyFont="1" applyFill="1" applyBorder="1" applyAlignment="1" applyProtection="1">
      <alignment horizontal="center" vertical="top"/>
    </xf>
    <xf numFmtId="0" fontId="25" fillId="0" borderId="0" xfId="0" applyNumberFormat="1" applyFont="1" applyAlignment="1" applyProtection="1">
      <alignment horizontal="justify" vertical="top" wrapText="1"/>
    </xf>
    <xf numFmtId="0" fontId="26" fillId="0" borderId="0" xfId="0" applyNumberFormat="1" applyFont="1" applyAlignment="1" applyProtection="1">
      <alignment horizontal="justify" vertical="top" wrapText="1"/>
    </xf>
    <xf numFmtId="0" fontId="7" fillId="0" borderId="0" xfId="0" applyNumberFormat="1" applyFont="1" applyFill="1" applyBorder="1" applyAlignment="1" applyProtection="1">
      <alignment horizontal="justify" vertical="top" wrapText="1"/>
    </xf>
    <xf numFmtId="0" fontId="49" fillId="0" borderId="0" xfId="0" applyNumberFormat="1" applyFont="1" applyFill="1" applyBorder="1" applyAlignment="1" applyProtection="1">
      <alignment vertical="top" wrapText="1"/>
    </xf>
    <xf numFmtId="0" fontId="50" fillId="0" borderId="0" xfId="0" applyNumberFormat="1" applyFont="1" applyFill="1" applyBorder="1" applyAlignment="1" applyProtection="1">
      <alignment horizontal="justify" vertical="top" wrapText="1"/>
    </xf>
    <xf numFmtId="0" fontId="1" fillId="0" borderId="0" xfId="0" applyFont="1" applyAlignment="1" applyProtection="1">
      <alignment horizontal="center" vertical="top"/>
    </xf>
    <xf numFmtId="0" fontId="6" fillId="0" borderId="0" xfId="0" applyNumberFormat="1" applyFont="1" applyAlignment="1">
      <alignment horizontal="left" vertical="center"/>
    </xf>
    <xf numFmtId="0" fontId="5" fillId="0" borderId="9" xfId="0" applyFont="1" applyBorder="1" applyAlignment="1">
      <alignment horizontal="left"/>
    </xf>
    <xf numFmtId="49" fontId="1" fillId="0" borderId="9" xfId="0" applyNumberFormat="1" applyFont="1" applyBorder="1" applyAlignment="1">
      <alignment horizontal="left"/>
    </xf>
    <xf numFmtId="49" fontId="5" fillId="0" borderId="1" xfId="0" applyNumberFormat="1" applyFont="1" applyBorder="1" applyAlignment="1">
      <alignment horizontal="left"/>
    </xf>
  </cellXfs>
  <cellStyles count="12">
    <cellStyle name="Comma 2" xfId="2" xr:uid="{E1625ADD-6B61-CF43-BD1F-D61C94DA0BAC}"/>
    <cellStyle name="Currency 2" xfId="4" xr:uid="{799D7CC9-8469-FB4C-97D8-41C38C5F0CCC}"/>
    <cellStyle name="Currency 3 2 2" xfId="11" xr:uid="{ACA10221-6B66-C448-9BD4-E0F478449FEE}"/>
    <cellStyle name="Currency 7" xfId="10" xr:uid="{CF4B2243-0D46-0847-90BA-B325F8BE7EB8}"/>
    <cellStyle name="kolona A" xfId="5" xr:uid="{E76F8DD0-33CC-4A4C-A777-CF72A8994523}"/>
    <cellStyle name="kolona B" xfId="7" xr:uid="{D1F14DA8-4CD5-894A-83FB-257A9C452476}"/>
    <cellStyle name="kolona G" xfId="6" xr:uid="{C3341B12-0892-6046-8414-E69B2820C035}"/>
    <cellStyle name="Normal" xfId="0" builtinId="0"/>
    <cellStyle name="Normal 2" xfId="1" xr:uid="{00000000-0005-0000-0000-000001000000}"/>
    <cellStyle name="Normal_SEC 8 BQ Šibenik No 7" xfId="9" xr:uid="{9DDDF8B6-42E9-7B42-AB41-57FE02F4031F}"/>
    <cellStyle name="Note 2 646" xfId="8" xr:uid="{36E28C82-E7EE-554E-9EFE-6FE7E8F14435}"/>
    <cellStyle name="Style 1" xfId="3" xr:uid="{AC5E6A04-E4C3-4E43-88B2-3B78F7111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HELEKTSERVER/Nova%20dokumentacija/Users/Samsara/Downloads/P%20R%20I%20P%20R%20E%20M%20A%20-%20STARE%20STVARI/P%20R%20I%20P%20R%20E%20M%20A/ponude/&#352;PI&#352;I&#262;%20BUKOVICA-DVORA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HELEKTSERVER/Nova%20dokumentacija/Users/LUKY/Desktop/usb%2008092013/GRADEVINSKA%20KNJIGA%20LANTERNA_BR.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HELEKTSERVER/Nova%20dokumentacija/P%20R%20I%20P%20R%20E%20M%20A%20-%20STARE%20STVARI/P%20R%20I%20P%20R%20E%20M%20A/ponude/&#352;PI&#352;I&#262;%20BUKOVICA-DVORA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HELEKTSERVER/Nova%20dokumentacija/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s>
    <sheetDataSet>
      <sheetData sheetId="0" refreshError="1"/>
      <sheetData sheetId="1" refreshError="1">
        <row r="203">
          <cell r="C203">
            <v>0.5</v>
          </cell>
        </row>
        <row r="235">
          <cell r="C235">
            <v>60</v>
          </cell>
        </row>
        <row r="237">
          <cell r="C237">
            <v>10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LEKTORI"/>
      <sheetName val="GKNJIGA"/>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DET."/>
      <sheetName val="ZEMLJAN"/>
      <sheetName val="BETONSKI "/>
      <sheetName val="zidarski"/>
      <sheetName val="izolacija"/>
      <sheetName val="krovna konstr."/>
      <sheetName val="krovopokr-limar"/>
      <sheetName val="stolar."/>
      <sheetName val="bravar."/>
      <sheetName val="keram i kamenorez."/>
      <sheetName val="parket"/>
      <sheetName val="SOBOSLIKAR-FASAD"/>
      <sheetName val="razni"/>
      <sheetName val="oprema dvor."/>
      <sheetName val="okoliš"/>
      <sheetName val="voda"/>
      <sheetName val="elektr"/>
      <sheetName val="PLIN"/>
      <sheetName val="zemljani"/>
      <sheetName val="bet.i ab"/>
      <sheetName val="zidar"/>
      <sheetName val="izolac."/>
      <sheetName val="krov.konstr"/>
      <sheetName val="krovo-lim"/>
      <sheetName val="stolar"/>
      <sheetName val="bravar"/>
      <sheetName val="keram i kamen"/>
      <sheetName val="soboslik"/>
      <sheetName val="razni "/>
      <sheetName val="REZIME"/>
      <sheetName val="materijali"/>
      <sheetName val="plan ponude-"/>
      <sheetName val="plan ponude- (3)"/>
      <sheetName val="plan ponude- (2)"/>
      <sheetName val="DOKAZNICA"/>
    </sheetNames>
    <sheetDataSet>
      <sheetData sheetId="0"/>
      <sheetData sheetId="1">
        <row r="10">
          <cell r="F10">
            <v>130349.75</v>
          </cell>
        </row>
      </sheetData>
      <sheetData sheetId="2"/>
      <sheetData sheetId="3"/>
      <sheetData sheetId="4">
        <row r="13">
          <cell r="F13">
            <v>593618.69000000006</v>
          </cell>
        </row>
      </sheetData>
      <sheetData sheetId="5"/>
      <sheetData sheetId="6"/>
      <sheetData sheetId="7"/>
      <sheetData sheetId="8"/>
      <sheetData sheetId="9"/>
      <sheetData sheetId="10"/>
      <sheetData sheetId="11"/>
      <sheetData sheetId="12"/>
      <sheetData sheetId="13">
        <row r="28">
          <cell r="F28">
            <v>571220</v>
          </cell>
        </row>
      </sheetData>
      <sheetData sheetId="14">
        <row r="25">
          <cell r="F25">
            <v>432109.74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2)"/>
      <sheetName val="RAZNI RADOVI"/>
      <sheetName val="REZIME"/>
    </sheetNames>
    <sheetDataSet>
      <sheetData sheetId="0"/>
      <sheetData sheetId="1">
        <row r="22">
          <cell r="F22">
            <v>371.45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8"/>
  <sheetViews>
    <sheetView tabSelected="1" view="pageBreakPreview" zoomScale="150" zoomScaleNormal="100" zoomScaleSheetLayoutView="150" workbookViewId="0">
      <selection activeCell="C31" sqref="C31"/>
    </sheetView>
  </sheetViews>
  <sheetFormatPr baseColWidth="10" defaultColWidth="9.1640625" defaultRowHeight="14"/>
  <cols>
    <col min="1" max="1" width="22.6640625" style="2" customWidth="1"/>
    <col min="2" max="2" width="40.1640625" style="3" customWidth="1"/>
    <col min="3" max="16384" width="9.1640625" style="1"/>
  </cols>
  <sheetData>
    <row r="1" spans="1:5" ht="18" customHeight="1">
      <c r="A1" s="7" t="s">
        <v>0</v>
      </c>
      <c r="B1" s="42" t="s">
        <v>51</v>
      </c>
      <c r="C1" s="9"/>
      <c r="D1" s="9"/>
      <c r="E1" s="5"/>
    </row>
    <row r="2" spans="1:5" ht="18" customHeight="1">
      <c r="A2" s="7"/>
      <c r="B2" s="8" t="s">
        <v>52</v>
      </c>
      <c r="C2" s="9"/>
      <c r="D2" s="9"/>
      <c r="E2" s="5"/>
    </row>
    <row r="3" spans="1:5" ht="18" customHeight="1">
      <c r="A3" s="7"/>
      <c r="B3" s="10"/>
      <c r="C3" s="9"/>
      <c r="D3" s="9"/>
      <c r="E3" s="5"/>
    </row>
    <row r="4" spans="1:5" s="15" customFormat="1" ht="36.75" customHeight="1">
      <c r="A4" s="43" t="s">
        <v>1</v>
      </c>
      <c r="B4" s="453" t="s">
        <v>149</v>
      </c>
      <c r="C4" s="453"/>
      <c r="D4" s="44"/>
      <c r="E4" s="44"/>
    </row>
    <row r="5" spans="1:5" ht="18" customHeight="1">
      <c r="A5" s="7" t="s">
        <v>2</v>
      </c>
      <c r="B5" s="8" t="s">
        <v>53</v>
      </c>
      <c r="C5" s="9"/>
      <c r="D5" s="9"/>
      <c r="E5" s="5"/>
    </row>
    <row r="6" spans="1:5" ht="18" customHeight="1">
      <c r="A6" s="7"/>
      <c r="B6" s="11"/>
      <c r="C6" s="9"/>
      <c r="D6" s="9"/>
      <c r="E6" s="5"/>
    </row>
    <row r="7" spans="1:5" ht="18" customHeight="1">
      <c r="A7" s="7" t="s">
        <v>3</v>
      </c>
      <c r="B7" s="10" t="s">
        <v>4</v>
      </c>
      <c r="C7" s="9"/>
      <c r="D7" s="9"/>
      <c r="E7" s="5"/>
    </row>
    <row r="8" spans="1:5" ht="18" customHeight="1">
      <c r="A8" s="7"/>
      <c r="B8" s="10" t="s">
        <v>5</v>
      </c>
      <c r="C8" s="9"/>
      <c r="D8" s="9"/>
      <c r="E8" s="5"/>
    </row>
    <row r="9" spans="1:5" ht="18" customHeight="1">
      <c r="A9" s="7"/>
      <c r="B9" s="10" t="s">
        <v>6</v>
      </c>
      <c r="C9" s="9"/>
      <c r="D9" s="9"/>
      <c r="E9" s="5"/>
    </row>
    <row r="10" spans="1:5" ht="18" customHeight="1">
      <c r="A10" s="7" t="s">
        <v>8</v>
      </c>
      <c r="B10" s="10" t="s">
        <v>9</v>
      </c>
      <c r="C10" s="9"/>
      <c r="D10" s="9"/>
      <c r="E10" s="5"/>
    </row>
    <row r="11" spans="1:5" ht="18" customHeight="1">
      <c r="A11" s="7" t="s">
        <v>150</v>
      </c>
      <c r="B11" s="10" t="s">
        <v>9</v>
      </c>
      <c r="C11" s="9"/>
      <c r="D11" s="9"/>
      <c r="E11" s="5"/>
    </row>
    <row r="12" spans="1:5" ht="18" customHeight="1">
      <c r="A12" s="7" t="s">
        <v>47</v>
      </c>
      <c r="B12" s="10" t="s">
        <v>151</v>
      </c>
      <c r="C12" s="9"/>
      <c r="D12" s="9"/>
      <c r="E12" s="5"/>
    </row>
    <row r="13" spans="1:5" ht="18" customHeight="1">
      <c r="A13" s="7" t="s">
        <v>7</v>
      </c>
      <c r="B13" s="10" t="s">
        <v>148</v>
      </c>
      <c r="C13" s="9"/>
      <c r="D13" s="9"/>
      <c r="E13" s="5"/>
    </row>
    <row r="14" spans="1:5" ht="18" customHeight="1">
      <c r="A14" s="4"/>
      <c r="B14" s="6"/>
      <c r="C14" s="5"/>
      <c r="D14" s="5"/>
      <c r="E14" s="5"/>
    </row>
    <row r="15" spans="1:5" ht="18" customHeight="1">
      <c r="A15" s="4"/>
      <c r="B15" s="6"/>
      <c r="C15" s="5"/>
      <c r="D15" s="5"/>
      <c r="E15" s="5"/>
    </row>
    <row r="16" spans="1:5" ht="18" customHeight="1">
      <c r="A16" s="4"/>
      <c r="B16" s="6"/>
      <c r="C16" s="5"/>
      <c r="D16" s="5"/>
      <c r="E16" s="5"/>
    </row>
    <row r="17" spans="1:5" ht="18" customHeight="1">
      <c r="A17" s="4"/>
      <c r="B17" s="6"/>
      <c r="C17" s="5"/>
      <c r="D17" s="5"/>
      <c r="E17" s="5"/>
    </row>
    <row r="18" spans="1:5" ht="18" customHeight="1">
      <c r="A18" s="4"/>
      <c r="B18" s="6"/>
      <c r="C18" s="5"/>
      <c r="D18" s="5"/>
      <c r="E18" s="5"/>
    </row>
    <row r="19" spans="1:5" ht="18" customHeight="1">
      <c r="A19" s="4"/>
      <c r="B19" s="6"/>
      <c r="C19" s="5"/>
      <c r="D19" s="415"/>
      <c r="E19" s="5"/>
    </row>
    <row r="20" spans="1:5" ht="42.5" customHeight="1">
      <c r="A20" s="454" t="s">
        <v>147</v>
      </c>
      <c r="B20" s="454"/>
      <c r="C20" s="454"/>
      <c r="D20" s="416"/>
      <c r="E20" s="12"/>
    </row>
    <row r="21" spans="1:5" ht="18" customHeight="1">
      <c r="A21" s="4"/>
      <c r="B21" s="6"/>
      <c r="C21" s="5"/>
      <c r="D21" s="5"/>
      <c r="E21" s="5"/>
    </row>
    <row r="22" spans="1:5" ht="28.25" customHeight="1">
      <c r="A22" s="451" t="s">
        <v>240</v>
      </c>
      <c r="B22" s="451"/>
      <c r="C22" s="451"/>
      <c r="D22" s="451"/>
      <c r="E22" s="5"/>
    </row>
    <row r="23" spans="1:5" ht="16">
      <c r="A23" s="452"/>
      <c r="B23" s="452"/>
      <c r="C23" s="452"/>
      <c r="D23" s="452"/>
      <c r="E23" s="5"/>
    </row>
    <row r="24" spans="1:5" ht="18" customHeight="1">
      <c r="A24" s="4"/>
      <c r="B24" s="6"/>
      <c r="C24" s="5"/>
      <c r="D24" s="5"/>
      <c r="E24" s="5"/>
    </row>
    <row r="25" spans="1:5" ht="18" customHeight="1">
      <c r="A25" s="4"/>
      <c r="B25" s="6"/>
      <c r="C25" s="5"/>
      <c r="D25" s="5"/>
      <c r="E25" s="5"/>
    </row>
    <row r="26" spans="1:5" ht="18" customHeight="1">
      <c r="A26" s="4"/>
      <c r="B26" s="6"/>
      <c r="C26" s="5"/>
      <c r="D26" s="5"/>
      <c r="E26" s="5"/>
    </row>
    <row r="27" spans="1:5" ht="18" customHeight="1">
      <c r="A27" s="4"/>
      <c r="B27" s="6"/>
      <c r="C27" s="5"/>
      <c r="D27" s="5"/>
      <c r="E27" s="5"/>
    </row>
    <row r="28" spans="1:5" ht="18" customHeight="1">
      <c r="A28" s="4"/>
      <c r="B28" s="6"/>
      <c r="C28" s="5"/>
      <c r="D28" s="5"/>
      <c r="E28" s="5"/>
    </row>
    <row r="29" spans="1:5" ht="18" customHeight="1">
      <c r="A29" s="4"/>
      <c r="B29" s="6"/>
      <c r="C29" s="5"/>
      <c r="D29" s="5"/>
      <c r="E29" s="5"/>
    </row>
    <row r="30" spans="1:5" ht="18" customHeight="1">
      <c r="A30" s="4"/>
      <c r="B30" s="6"/>
      <c r="C30" s="5"/>
      <c r="D30" s="5"/>
      <c r="E30" s="5"/>
    </row>
    <row r="31" spans="1:5" ht="18" customHeight="1">
      <c r="A31" s="4"/>
      <c r="B31" s="6"/>
      <c r="C31" s="5"/>
      <c r="D31" s="5"/>
      <c r="E31" s="5"/>
    </row>
    <row r="32" spans="1:5" ht="18" customHeight="1">
      <c r="A32" s="4"/>
      <c r="B32" s="6"/>
      <c r="C32" s="5"/>
      <c r="D32" s="5"/>
      <c r="E32" s="5"/>
    </row>
    <row r="33" spans="1:5" ht="18" customHeight="1">
      <c r="A33" s="4"/>
      <c r="B33" s="6"/>
      <c r="C33" s="5"/>
      <c r="D33" s="5"/>
      <c r="E33" s="5"/>
    </row>
    <row r="34" spans="1:5" ht="18" customHeight="1">
      <c r="A34" s="4"/>
      <c r="B34" s="6"/>
      <c r="C34" s="5"/>
      <c r="D34" s="5"/>
      <c r="E34" s="5"/>
    </row>
    <row r="35" spans="1:5" ht="18" customHeight="1">
      <c r="A35" s="4"/>
      <c r="B35" s="6"/>
      <c r="C35" s="5"/>
      <c r="D35" s="5"/>
      <c r="E35" s="5"/>
    </row>
    <row r="36" spans="1:5" ht="18" customHeight="1">
      <c r="A36" s="4"/>
      <c r="B36" s="6"/>
      <c r="C36" s="5"/>
      <c r="D36" s="5"/>
      <c r="E36" s="5"/>
    </row>
    <row r="37" spans="1:5" ht="18" customHeight="1">
      <c r="A37" s="4"/>
      <c r="B37" s="6"/>
      <c r="C37" s="5"/>
      <c r="D37" s="5"/>
      <c r="E37" s="5"/>
    </row>
    <row r="38" spans="1:5" ht="18" customHeight="1">
      <c r="A38" s="4"/>
      <c r="B38" s="6"/>
      <c r="C38" s="5"/>
      <c r="D38" s="5"/>
      <c r="E38" s="5"/>
    </row>
    <row r="39" spans="1:5" ht="18" customHeight="1">
      <c r="A39" s="4"/>
      <c r="B39" s="6"/>
      <c r="C39" s="5"/>
      <c r="D39" s="5"/>
      <c r="E39" s="5"/>
    </row>
    <row r="40" spans="1:5" ht="18" customHeight="1">
      <c r="A40" s="4"/>
      <c r="B40" s="6"/>
      <c r="C40" s="5"/>
      <c r="D40" s="5"/>
      <c r="E40" s="5"/>
    </row>
    <row r="41" spans="1:5" ht="18" customHeight="1">
      <c r="A41" s="4"/>
      <c r="B41" s="6"/>
      <c r="C41" s="5"/>
      <c r="D41" s="5"/>
      <c r="E41" s="5"/>
    </row>
    <row r="42" spans="1:5" ht="18" customHeight="1">
      <c r="A42" s="4"/>
      <c r="B42" s="6"/>
      <c r="C42" s="5"/>
      <c r="D42" s="5"/>
      <c r="E42" s="5"/>
    </row>
    <row r="43" spans="1:5" ht="18" customHeight="1">
      <c r="A43" s="4"/>
      <c r="B43" s="6"/>
      <c r="C43" s="5"/>
      <c r="D43" s="5"/>
      <c r="E43" s="5"/>
    </row>
    <row r="44" spans="1:5" ht="18" customHeight="1"/>
    <row r="45" spans="1:5" ht="18" customHeight="1"/>
    <row r="46" spans="1:5" ht="18" customHeight="1"/>
    <row r="47" spans="1:5" ht="18" customHeight="1"/>
    <row r="48" spans="1:5" ht="18" customHeight="1"/>
  </sheetData>
  <sheetProtection algorithmName="SHA-512" hashValue="EViR58ob+JhtFxO91TQFPjKJW6wBySTBqybQbifXawxMMjiVnT78qLVJCsqat28k0khy0p7+y8LZkLgMFRv72Q==" saltValue="w4Vt53DKWXZJzqPBg9OS4w==" spinCount="100000" sheet="1" objects="1" scenarios="1" formatCells="0"/>
  <mergeCells count="4">
    <mergeCell ref="A22:D22"/>
    <mergeCell ref="A23:D23"/>
    <mergeCell ref="B4:C4"/>
    <mergeCell ref="A20:C20"/>
  </mergeCells>
  <pageMargins left="0.9055118110236221" right="0.9055118110236221" top="0.98425196850393704" bottom="0.94488188976377963" header="0" footer="0.39370078740157483"/>
  <pageSetup paperSize="9" orientation="portrait" useFirstPageNumber="1" r:id="rId1"/>
  <headerFooter differentFirst="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view="pageBreakPreview" zoomScale="182" zoomScaleNormal="100" zoomScaleSheetLayoutView="100" workbookViewId="0">
      <selection activeCell="D6" sqref="D6"/>
    </sheetView>
  </sheetViews>
  <sheetFormatPr baseColWidth="10" defaultColWidth="9.1640625" defaultRowHeight="14"/>
  <cols>
    <col min="1" max="1" width="4.83203125" style="41" customWidth="1"/>
    <col min="2" max="2" width="4.83203125" style="27" customWidth="1"/>
    <col min="3" max="3" width="7.1640625" style="45" customWidth="1"/>
    <col min="4" max="4" width="25" style="46" customWidth="1"/>
    <col min="5" max="5" width="9.5" style="26" customWidth="1"/>
    <col min="6" max="6" width="10" style="47" customWidth="1"/>
    <col min="7" max="16384" width="9.1640625" style="32"/>
  </cols>
  <sheetData>
    <row r="1" spans="1:8" s="40" customFormat="1" ht="18">
      <c r="A1" s="455" t="s">
        <v>10</v>
      </c>
      <c r="B1" s="455"/>
      <c r="C1" s="455"/>
      <c r="D1" s="455"/>
      <c r="E1" s="455"/>
      <c r="F1" s="455"/>
      <c r="G1" s="455"/>
      <c r="H1" s="455"/>
    </row>
    <row r="2" spans="1:8" s="30" customFormat="1">
      <c r="A2" s="28"/>
      <c r="B2" s="29"/>
      <c r="C2" s="45"/>
      <c r="D2" s="46"/>
      <c r="E2" s="26"/>
      <c r="F2" s="47"/>
    </row>
    <row r="3" spans="1:8">
      <c r="B3" s="48"/>
      <c r="E3" s="32"/>
    </row>
    <row r="6" spans="1:8">
      <c r="C6" s="45" t="s">
        <v>305</v>
      </c>
      <c r="D6" s="45" t="s">
        <v>29</v>
      </c>
      <c r="E6" s="49"/>
    </row>
    <row r="7" spans="1:8" ht="33" customHeight="1">
      <c r="C7" s="3" t="s">
        <v>117</v>
      </c>
      <c r="D7" s="24" t="s">
        <v>42</v>
      </c>
    </row>
    <row r="8" spans="1:8">
      <c r="C8" s="3" t="s">
        <v>120</v>
      </c>
      <c r="D8" s="24" t="s">
        <v>30</v>
      </c>
    </row>
    <row r="9" spans="1:8">
      <c r="C9" s="3" t="s">
        <v>71</v>
      </c>
      <c r="D9" s="24" t="s">
        <v>126</v>
      </c>
    </row>
    <row r="10" spans="1:8">
      <c r="C10" s="3" t="s">
        <v>283</v>
      </c>
      <c r="D10" s="24" t="s">
        <v>131</v>
      </c>
    </row>
    <row r="11" spans="1:8">
      <c r="C11" s="3" t="s">
        <v>284</v>
      </c>
      <c r="D11" s="24" t="s">
        <v>130</v>
      </c>
    </row>
    <row r="12" spans="1:8">
      <c r="C12" s="3" t="s">
        <v>292</v>
      </c>
      <c r="D12" s="24" t="s">
        <v>129</v>
      </c>
    </row>
    <row r="13" spans="1:8">
      <c r="C13" s="3" t="s">
        <v>125</v>
      </c>
      <c r="D13" s="24" t="s">
        <v>128</v>
      </c>
    </row>
    <row r="14" spans="1:8">
      <c r="C14" s="3" t="s">
        <v>297</v>
      </c>
      <c r="D14" s="24" t="s">
        <v>127</v>
      </c>
    </row>
    <row r="15" spans="1:8">
      <c r="C15" s="3" t="s">
        <v>301</v>
      </c>
      <c r="D15" s="24" t="s">
        <v>213</v>
      </c>
    </row>
    <row r="16" spans="1:8">
      <c r="C16" s="3" t="s">
        <v>219</v>
      </c>
      <c r="D16" s="24" t="s">
        <v>220</v>
      </c>
    </row>
    <row r="17" spans="5:6">
      <c r="E17" s="49"/>
    </row>
    <row r="18" spans="5:6">
      <c r="E18" s="49"/>
    </row>
    <row r="19" spans="5:6">
      <c r="F19" s="53"/>
    </row>
  </sheetData>
  <sheetProtection algorithmName="SHA-512" hashValue="xIyg6CyaTrJtvbejT84vJhzOJY6nAYA1zHkayIG4Y2OXZnqF42sSg+aSbDb8UJUgEtTTJ8wAbG/L46HvxsfaWg==" saltValue="7SlfmxyWojT2HzLXsdsJjA==" spinCount="100000" sheet="1" objects="1" scenarios="1" formatCells="0"/>
  <mergeCells count="1">
    <mergeCell ref="A1:H1"/>
  </mergeCells>
  <pageMargins left="0.9055118110236221" right="0.51181102362204722" top="0.9055118110236221" bottom="0.94488188976377963" header="0.39370078740157483" footer="0.39370078740157483"/>
  <pageSetup paperSize="9" orientation="portrait" useFirstPageNumber="1" r:id="rId1"/>
  <headerFooter>
    <oddHeader>&amp;L&amp;"Arial Narrow,Regular"&amp;8UREĐENJE SENZORIČKOG PARKA 
I DJEČJEG IGRALIŠTA VRULJICA&amp;C&amp;"Arial Narrow,Regular"&amp;8Troškovnik građevinskih radova&amp;R&amp;"Arial Narrow,Regular"&amp;8T.D.: 0721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54"/>
  <sheetViews>
    <sheetView view="pageBreakPreview" zoomScale="156" zoomScaleNormal="100" zoomScaleSheetLayoutView="100" workbookViewId="0">
      <selection activeCell="B20" sqref="B20"/>
    </sheetView>
  </sheetViews>
  <sheetFormatPr baseColWidth="10" defaultColWidth="9.1640625" defaultRowHeight="14"/>
  <cols>
    <col min="1" max="1" width="2.5" style="31" customWidth="1"/>
    <col min="2" max="2" width="82.83203125" style="16" customWidth="1"/>
    <col min="3" max="3" width="7.1640625" style="3" customWidth="1"/>
    <col min="4" max="4" width="25" style="24" customWidth="1"/>
    <col min="5" max="5" width="9.5" style="18" customWidth="1"/>
    <col min="6" max="6" width="10" style="18" customWidth="1"/>
    <col min="7" max="16384" width="9.1640625" style="15"/>
  </cols>
  <sheetData>
    <row r="1" spans="1:6" s="13" customFormat="1" ht="18">
      <c r="A1" s="127"/>
      <c r="B1" s="118" t="s">
        <v>306</v>
      </c>
      <c r="C1" s="25"/>
      <c r="D1" s="23"/>
      <c r="E1" s="17"/>
      <c r="F1" s="17"/>
    </row>
    <row r="2" spans="1:6" s="14" customFormat="1">
      <c r="A2" s="128"/>
      <c r="B2" s="119" t="s">
        <v>307</v>
      </c>
      <c r="C2" s="3"/>
      <c r="D2" s="24"/>
      <c r="E2" s="18"/>
      <c r="F2" s="18"/>
    </row>
    <row r="3" spans="1:6" s="14" customFormat="1">
      <c r="A3" s="129"/>
      <c r="B3" s="120" t="s">
        <v>33</v>
      </c>
      <c r="C3" s="3"/>
      <c r="D3" s="24"/>
      <c r="E3" s="18"/>
      <c r="F3" s="18"/>
    </row>
    <row r="4" spans="1:6" s="14" customFormat="1" ht="28">
      <c r="A4" s="129"/>
      <c r="B4" s="121" t="s">
        <v>311</v>
      </c>
      <c r="C4" s="3"/>
      <c r="D4" s="24"/>
      <c r="E4" s="18"/>
      <c r="F4" s="18"/>
    </row>
    <row r="5" spans="1:6" s="14" customFormat="1" ht="28">
      <c r="A5" s="129"/>
      <c r="B5" s="125" t="s">
        <v>34</v>
      </c>
      <c r="C5" s="3"/>
      <c r="D5" s="24"/>
      <c r="E5" s="18"/>
      <c r="F5" s="18"/>
    </row>
    <row r="6" spans="1:6" ht="23" customHeight="1">
      <c r="A6" s="129"/>
      <c r="B6" s="125" t="s">
        <v>312</v>
      </c>
    </row>
    <row r="7" spans="1:6" ht="42">
      <c r="A7" s="129"/>
      <c r="B7" s="126" t="s">
        <v>325</v>
      </c>
    </row>
    <row r="8" spans="1:6">
      <c r="A8" s="129"/>
      <c r="B8" s="114"/>
    </row>
    <row r="9" spans="1:6">
      <c r="A9" s="129"/>
      <c r="B9" s="119" t="s">
        <v>308</v>
      </c>
    </row>
    <row r="10" spans="1:6" ht="140">
      <c r="A10" s="129"/>
      <c r="B10" s="122" t="s">
        <v>313</v>
      </c>
    </row>
    <row r="11" spans="1:6">
      <c r="A11" s="129"/>
      <c r="B11" s="114"/>
    </row>
    <row r="12" spans="1:6">
      <c r="A12" s="129"/>
      <c r="B12" s="119" t="s">
        <v>309</v>
      </c>
    </row>
    <row r="13" spans="1:6" ht="168">
      <c r="A13" s="129"/>
      <c r="B13" s="126" t="s">
        <v>326</v>
      </c>
    </row>
    <row r="14" spans="1:6">
      <c r="A14" s="129"/>
      <c r="B14" s="119" t="s">
        <v>310</v>
      </c>
    </row>
    <row r="15" spans="1:6" ht="28">
      <c r="A15" s="129"/>
      <c r="B15" s="125" t="s">
        <v>314</v>
      </c>
    </row>
    <row r="16" spans="1:6" ht="285" customHeight="1">
      <c r="A16" s="129"/>
      <c r="B16" s="126" t="s">
        <v>327</v>
      </c>
    </row>
    <row r="17" spans="1:7" ht="28">
      <c r="A17" s="129"/>
      <c r="B17" s="120" t="s">
        <v>316</v>
      </c>
    </row>
    <row r="18" spans="1:7" ht="75">
      <c r="A18" s="129"/>
      <c r="B18" s="130" t="s">
        <v>317</v>
      </c>
    </row>
    <row r="19" spans="1:7" ht="45">
      <c r="A19" s="129"/>
      <c r="B19" s="115" t="s">
        <v>35</v>
      </c>
    </row>
    <row r="20" spans="1:7" ht="30">
      <c r="A20" s="129"/>
      <c r="B20" s="115" t="s">
        <v>36</v>
      </c>
    </row>
    <row r="21" spans="1:7" s="20" customFormat="1" ht="45">
      <c r="A21" s="129"/>
      <c r="B21" s="54" t="s">
        <v>221</v>
      </c>
      <c r="C21" s="21"/>
      <c r="D21" s="22"/>
      <c r="E21" s="19"/>
      <c r="F21" s="19"/>
    </row>
    <row r="22" spans="1:7" s="20" customFormat="1" ht="15">
      <c r="A22" s="129"/>
      <c r="B22" s="131" t="s">
        <v>32</v>
      </c>
      <c r="C22" s="21"/>
      <c r="D22" s="22"/>
      <c r="E22" s="19"/>
      <c r="F22" s="19"/>
    </row>
    <row r="23" spans="1:7" s="20" customFormat="1" ht="30">
      <c r="A23" s="129"/>
      <c r="B23" s="131" t="s">
        <v>319</v>
      </c>
      <c r="C23" s="21"/>
      <c r="D23" s="22"/>
      <c r="E23" s="19"/>
      <c r="F23" s="19"/>
    </row>
    <row r="24" spans="1:7" s="20" customFormat="1" ht="75">
      <c r="A24" s="129"/>
      <c r="B24" s="124" t="s">
        <v>241</v>
      </c>
      <c r="C24" s="21"/>
      <c r="D24" s="22"/>
      <c r="E24" s="19"/>
      <c r="F24" s="19"/>
    </row>
    <row r="25" spans="1:7" s="20" customFormat="1" ht="30">
      <c r="A25" s="129"/>
      <c r="B25" s="131" t="s">
        <v>318</v>
      </c>
      <c r="C25" s="21"/>
      <c r="D25" s="22"/>
      <c r="E25" s="19"/>
      <c r="F25" s="19"/>
    </row>
    <row r="26" spans="1:7" s="20" customFormat="1" ht="45">
      <c r="A26" s="129"/>
      <c r="B26" s="131" t="s">
        <v>315</v>
      </c>
      <c r="C26" s="21"/>
      <c r="D26" s="22"/>
      <c r="E26" s="19"/>
      <c r="F26" s="19"/>
    </row>
    <row r="27" spans="1:7" s="20" customFormat="1" ht="33" customHeight="1">
      <c r="A27" s="132"/>
      <c r="B27" s="131" t="s">
        <v>37</v>
      </c>
      <c r="C27" s="21"/>
      <c r="D27" s="22"/>
      <c r="E27" s="19"/>
      <c r="F27" s="19"/>
    </row>
    <row r="28" spans="1:7" s="20" customFormat="1" ht="45">
      <c r="A28" s="132"/>
      <c r="B28" s="131" t="s">
        <v>328</v>
      </c>
      <c r="C28" s="21"/>
      <c r="D28" s="22"/>
      <c r="E28" s="19"/>
      <c r="F28" s="19"/>
    </row>
    <row r="29" spans="1:7" s="20" customFormat="1" ht="15">
      <c r="A29" s="132"/>
      <c r="B29" s="133"/>
      <c r="C29" s="117"/>
      <c r="D29" s="117"/>
      <c r="E29" s="117"/>
      <c r="F29" s="117"/>
      <c r="G29" s="117"/>
    </row>
    <row r="30" spans="1:7" s="20" customFormat="1" ht="15">
      <c r="A30" s="132"/>
      <c r="B30" s="133"/>
      <c r="C30" s="117"/>
      <c r="D30" s="117"/>
      <c r="E30" s="117"/>
      <c r="F30" s="117"/>
      <c r="G30" s="117"/>
    </row>
    <row r="31" spans="1:7" s="20" customFormat="1" ht="15">
      <c r="A31" s="132"/>
      <c r="B31" s="134"/>
      <c r="C31" s="117"/>
      <c r="D31" s="117"/>
      <c r="E31" s="117"/>
      <c r="F31" s="117"/>
      <c r="G31" s="117"/>
    </row>
    <row r="32" spans="1:7" ht="15">
      <c r="A32" s="128"/>
      <c r="B32" s="135"/>
      <c r="C32" s="116"/>
      <c r="D32" s="116"/>
      <c r="E32" s="116"/>
      <c r="F32" s="116"/>
      <c r="G32" s="116"/>
    </row>
    <row r="33" spans="1:7" ht="15">
      <c r="A33" s="128"/>
      <c r="B33" s="134"/>
      <c r="C33" s="117"/>
      <c r="D33" s="117"/>
      <c r="E33" s="117"/>
      <c r="F33" s="117"/>
      <c r="G33" s="117"/>
    </row>
    <row r="34" spans="1:7" ht="15">
      <c r="A34" s="128"/>
      <c r="B34" s="135"/>
      <c r="C34" s="116"/>
      <c r="D34" s="116"/>
      <c r="E34" s="116"/>
      <c r="F34" s="116"/>
      <c r="G34" s="116"/>
    </row>
    <row r="35" spans="1:7" ht="15">
      <c r="A35" s="128"/>
      <c r="B35" s="120"/>
      <c r="C35" s="116"/>
      <c r="D35" s="116"/>
      <c r="E35" s="116"/>
      <c r="F35" s="116"/>
      <c r="G35" s="116"/>
    </row>
    <row r="36" spans="1:7" ht="15">
      <c r="A36" s="128"/>
      <c r="B36" s="120"/>
      <c r="C36" s="116"/>
      <c r="D36" s="116"/>
      <c r="E36" s="116"/>
      <c r="F36" s="116"/>
      <c r="G36" s="116"/>
    </row>
    <row r="37" spans="1:7" ht="15">
      <c r="A37" s="128"/>
      <c r="B37" s="120"/>
      <c r="C37" s="116"/>
      <c r="D37" s="116"/>
      <c r="E37" s="116"/>
      <c r="F37" s="116"/>
      <c r="G37" s="116"/>
    </row>
    <row r="38" spans="1:7" ht="15">
      <c r="A38" s="128"/>
      <c r="B38" s="134"/>
      <c r="C38" s="117"/>
      <c r="D38" s="117"/>
      <c r="E38" s="117"/>
      <c r="F38" s="117"/>
      <c r="G38" s="117"/>
    </row>
    <row r="39" spans="1:7" ht="15">
      <c r="A39" s="128"/>
      <c r="B39" s="135"/>
      <c r="C39" s="116"/>
      <c r="D39" s="116"/>
      <c r="E39" s="116"/>
      <c r="F39" s="116"/>
      <c r="G39" s="116"/>
    </row>
    <row r="40" spans="1:7">
      <c r="A40" s="128"/>
      <c r="B40" s="115"/>
    </row>
    <row r="41" spans="1:7">
      <c r="A41" s="128"/>
      <c r="B41" s="115"/>
    </row>
    <row r="42" spans="1:7">
      <c r="A42" s="128"/>
      <c r="B42" s="115"/>
    </row>
    <row r="43" spans="1:7">
      <c r="A43" s="128"/>
      <c r="B43" s="115"/>
    </row>
    <row r="44" spans="1:7">
      <c r="A44" s="128"/>
      <c r="B44" s="115"/>
    </row>
    <row r="45" spans="1:7">
      <c r="A45" s="128"/>
      <c r="B45" s="115"/>
    </row>
    <row r="46" spans="1:7">
      <c r="A46" s="128"/>
      <c r="B46" s="115"/>
    </row>
    <row r="47" spans="1:7">
      <c r="A47" s="128"/>
      <c r="B47" s="115"/>
    </row>
    <row r="48" spans="1:7">
      <c r="A48" s="128"/>
      <c r="B48" s="115"/>
    </row>
    <row r="49" spans="1:2">
      <c r="A49" s="128"/>
      <c r="B49" s="115"/>
    </row>
    <row r="50" spans="1:2">
      <c r="A50" s="128"/>
      <c r="B50" s="115"/>
    </row>
    <row r="51" spans="1:2">
      <c r="A51" s="128"/>
      <c r="B51" s="115"/>
    </row>
    <row r="52" spans="1:2">
      <c r="A52" s="128"/>
      <c r="B52" s="115"/>
    </row>
    <row r="53" spans="1:2">
      <c r="A53" s="128"/>
      <c r="B53" s="115"/>
    </row>
    <row r="54" spans="1:2">
      <c r="A54" s="128"/>
      <c r="B54" s="115"/>
    </row>
  </sheetData>
  <sheetProtection algorithmName="SHA-512" hashValue="T0Xu5ouF1AZ0ZJB7usF0Mh0QhoGCmnOGxC4fO3iGWTcuwlovmysJlwatILFLWUkwX8H3G/ksZNs1lYP+lkXt6A==" saltValue="c0MWKzlSq2aMEQ2KESeIZw==" spinCount="100000" sheet="1" objects="1" scenarios="1" formatCells="0"/>
  <pageMargins left="0.9055118110236221" right="0.51181102362204722" top="0.9055118110236221" bottom="0.94488188976377963" header="0.39370078740157483" footer="0.39370078740157483"/>
  <pageSetup paperSize="9" scale="96" firstPageNumber="2"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F17"/>
  <sheetViews>
    <sheetView view="pageBreakPreview" zoomScale="190" zoomScaleNormal="100" zoomScaleSheetLayoutView="190" zoomScalePageLayoutView="93" workbookViewId="0">
      <selection activeCell="C11" sqref="C11"/>
    </sheetView>
  </sheetViews>
  <sheetFormatPr baseColWidth="10" defaultColWidth="9.1640625" defaultRowHeight="14"/>
  <cols>
    <col min="1" max="1" width="7.5" style="174" customWidth="1"/>
    <col min="2" max="2" width="39.1640625" style="175" customWidth="1"/>
    <col min="3" max="3" width="7.1640625" style="176" customWidth="1"/>
    <col min="4" max="4" width="10" style="163" customWidth="1"/>
    <col min="5" max="5" width="9.5" style="340" customWidth="1"/>
    <col min="6" max="6" width="10" style="340" customWidth="1"/>
    <col min="7" max="16384" width="9.1640625" style="156"/>
  </cols>
  <sheetData>
    <row r="1" spans="1:6" s="141" customFormat="1" ht="15">
      <c r="A1" s="137" t="s">
        <v>117</v>
      </c>
      <c r="B1" s="138" t="s">
        <v>38</v>
      </c>
      <c r="C1" s="139"/>
      <c r="D1" s="140"/>
      <c r="E1" s="338"/>
      <c r="F1" s="338"/>
    </row>
    <row r="2" spans="1:6" s="141" customFormat="1" ht="147" customHeight="1">
      <c r="A2" s="458" t="s">
        <v>243</v>
      </c>
      <c r="B2" s="458"/>
      <c r="C2" s="458"/>
      <c r="D2" s="458"/>
      <c r="E2" s="458"/>
      <c r="F2" s="458"/>
    </row>
    <row r="3" spans="1:6" s="145" customFormat="1" ht="13">
      <c r="A3" s="142" t="s">
        <v>11</v>
      </c>
      <c r="B3" s="142" t="s">
        <v>12</v>
      </c>
      <c r="C3" s="143" t="s">
        <v>14</v>
      </c>
      <c r="D3" s="351" t="s">
        <v>13</v>
      </c>
      <c r="E3" s="352" t="s">
        <v>15</v>
      </c>
      <c r="F3" s="353" t="s">
        <v>16</v>
      </c>
    </row>
    <row r="4" spans="1:6" s="148" customFormat="1" ht="13">
      <c r="A4" s="146"/>
      <c r="B4" s="146"/>
      <c r="C4" s="147"/>
      <c r="D4" s="354"/>
      <c r="E4" s="355"/>
      <c r="F4" s="356"/>
    </row>
    <row r="5" spans="1:6" s="153" customFormat="1" ht="125.25" customHeight="1">
      <c r="A5" s="457" t="s">
        <v>17</v>
      </c>
      <c r="B5" s="149" t="s">
        <v>48</v>
      </c>
      <c r="C5" s="150"/>
      <c r="D5" s="151"/>
      <c r="E5" s="345"/>
      <c r="F5" s="339"/>
    </row>
    <row r="6" spans="1:6" ht="31.5" customHeight="1">
      <c r="A6" s="457"/>
      <c r="B6" s="154"/>
      <c r="C6" s="155" t="s">
        <v>39</v>
      </c>
      <c r="D6" s="151">
        <v>1</v>
      </c>
      <c r="E6" s="418"/>
      <c r="F6" s="339">
        <f>D6*E6</f>
        <v>0</v>
      </c>
    </row>
    <row r="7" spans="1:6" ht="96" customHeight="1">
      <c r="A7" s="456" t="s">
        <v>18</v>
      </c>
      <c r="B7" s="157" t="s">
        <v>324</v>
      </c>
      <c r="C7" s="158"/>
      <c r="D7" s="357"/>
      <c r="E7" s="358"/>
      <c r="F7" s="359"/>
    </row>
    <row r="8" spans="1:6" ht="31.5" customHeight="1">
      <c r="A8" s="457"/>
      <c r="B8" s="159"/>
      <c r="C8" s="155" t="s">
        <v>39</v>
      </c>
      <c r="D8" s="151">
        <v>1</v>
      </c>
      <c r="E8" s="418"/>
      <c r="F8" s="339">
        <f>D8*E8</f>
        <v>0</v>
      </c>
    </row>
    <row r="9" spans="1:6" s="153" customFormat="1" ht="156" customHeight="1">
      <c r="A9" s="456" t="s">
        <v>49</v>
      </c>
      <c r="B9" s="160" t="s">
        <v>58</v>
      </c>
      <c r="C9" s="161"/>
      <c r="D9" s="162"/>
      <c r="E9" s="347"/>
      <c r="F9" s="340"/>
    </row>
    <row r="10" spans="1:6">
      <c r="A10" s="457"/>
      <c r="B10" s="164"/>
      <c r="C10" s="155" t="s">
        <v>39</v>
      </c>
      <c r="D10" s="162">
        <v>1</v>
      </c>
      <c r="E10" s="419"/>
      <c r="F10" s="339">
        <f>D10*E10</f>
        <v>0</v>
      </c>
    </row>
    <row r="11" spans="1:6" ht="128" customHeight="1">
      <c r="A11" s="165" t="s">
        <v>59</v>
      </c>
      <c r="B11" s="160" t="s">
        <v>322</v>
      </c>
      <c r="C11" s="166"/>
      <c r="D11" s="360"/>
    </row>
    <row r="12" spans="1:6" ht="41.25" customHeight="1">
      <c r="A12" s="167"/>
      <c r="B12" s="168"/>
      <c r="C12" s="166" t="s">
        <v>321</v>
      </c>
      <c r="D12" s="360">
        <v>1</v>
      </c>
      <c r="E12" s="419"/>
      <c r="F12" s="339">
        <f>D12*E12</f>
        <v>0</v>
      </c>
    </row>
    <row r="13" spans="1:6" ht="131" customHeight="1">
      <c r="A13" s="165" t="s">
        <v>320</v>
      </c>
      <c r="B13" s="160" t="s">
        <v>323</v>
      </c>
      <c r="C13" s="166"/>
      <c r="D13" s="360"/>
    </row>
    <row r="14" spans="1:6" ht="41.25" customHeight="1">
      <c r="A14" s="167"/>
      <c r="B14" s="168"/>
      <c r="C14" s="166" t="s">
        <v>84</v>
      </c>
      <c r="D14" s="360">
        <v>1</v>
      </c>
      <c r="E14" s="419"/>
      <c r="F14" s="339">
        <f>D14*E14</f>
        <v>0</v>
      </c>
    </row>
    <row r="15" spans="1:6" s="173" customFormat="1" ht="19.75" customHeight="1">
      <c r="A15" s="169" t="s">
        <v>117</v>
      </c>
      <c r="B15" s="170" t="s">
        <v>118</v>
      </c>
      <c r="C15" s="171"/>
      <c r="D15" s="361"/>
      <c r="E15" s="417"/>
      <c r="F15" s="362">
        <f>SUM(F5:F14)</f>
        <v>0</v>
      </c>
    </row>
    <row r="16" spans="1:6" ht="17" customHeight="1"/>
    <row r="17" spans="2:2">
      <c r="B17" s="177"/>
    </row>
  </sheetData>
  <sheetProtection algorithmName="SHA-512" hashValue="ifvHwWxNNf7v64bSu/SUn/oiyIZYs9D8K/a1K3etMW/Pu+r5Hk2gCkBJcv2sRsv9YicqM2YYDhtVnSnCIlO0DQ==" saltValue="LpmPSJjBYtpmu0UyJkNstQ==" spinCount="100000" sheet="1" objects="1" scenarios="1" formatCells="0"/>
  <protectedRanges>
    <protectedRange sqref="E5:E10" name="Range1"/>
  </protectedRanges>
  <mergeCells count="4">
    <mergeCell ref="A9:A10"/>
    <mergeCell ref="A5:A6"/>
    <mergeCell ref="A2:F2"/>
    <mergeCell ref="A7:A8"/>
  </mergeCells>
  <pageMargins left="0.9055118110236221" right="0.51181102362204722" top="0.9055118110236221" bottom="0.94488188976377963" header="0.39370078740157483" footer="0.39370078740157483"/>
  <pageSetup paperSize="9" scale="98" firstPageNumber="3"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1"/>
  <sheetViews>
    <sheetView view="pageBreakPreview" zoomScale="160" zoomScaleNormal="100" zoomScaleSheetLayoutView="160" zoomScalePageLayoutView="86" workbookViewId="0">
      <selection activeCell="E8" sqref="E8"/>
    </sheetView>
  </sheetViews>
  <sheetFormatPr baseColWidth="10" defaultColWidth="9.1640625" defaultRowHeight="14"/>
  <cols>
    <col min="1" max="1" width="7.5" style="174" customWidth="1"/>
    <col min="2" max="2" width="39.1640625" style="196" customWidth="1"/>
    <col min="3" max="3" width="7.1640625" style="183" customWidth="1"/>
    <col min="4" max="4" width="10" style="184" customWidth="1"/>
    <col min="5" max="5" width="9.5" style="333" customWidth="1"/>
    <col min="6" max="6" width="10" style="333" customWidth="1"/>
    <col min="7" max="16384" width="9.1640625" style="205"/>
  </cols>
  <sheetData>
    <row r="1" spans="1:6" s="180" customFormat="1" ht="15">
      <c r="A1" s="137" t="s">
        <v>120</v>
      </c>
      <c r="B1" s="138" t="s">
        <v>20</v>
      </c>
      <c r="C1" s="178"/>
      <c r="D1" s="179"/>
      <c r="E1" s="332"/>
      <c r="F1" s="332"/>
    </row>
    <row r="2" spans="1:6" s="180" customFormat="1">
      <c r="A2" s="181"/>
      <c r="B2" s="182"/>
      <c r="C2" s="183"/>
      <c r="D2" s="184"/>
      <c r="E2" s="333"/>
      <c r="F2" s="333"/>
    </row>
    <row r="3" spans="1:6" s="186" customFormat="1">
      <c r="A3" s="185" t="s">
        <v>31</v>
      </c>
      <c r="B3" s="182"/>
      <c r="C3" s="183"/>
      <c r="D3" s="184"/>
      <c r="E3" s="333"/>
      <c r="F3" s="333"/>
    </row>
    <row r="4" spans="1:6" s="187" customFormat="1">
      <c r="A4" s="185"/>
      <c r="B4" s="182"/>
      <c r="C4" s="183"/>
      <c r="D4" s="184"/>
      <c r="E4" s="333"/>
      <c r="F4" s="333"/>
    </row>
    <row r="5" spans="1:6" s="187" customFormat="1" ht="370" customHeight="1">
      <c r="A5" s="460" t="s">
        <v>244</v>
      </c>
      <c r="B5" s="461"/>
      <c r="C5" s="461"/>
      <c r="D5" s="461"/>
      <c r="E5" s="461"/>
      <c r="F5" s="461"/>
    </row>
    <row r="6" spans="1:6" s="187" customFormat="1" ht="24" customHeight="1">
      <c r="A6" s="142" t="s">
        <v>11</v>
      </c>
      <c r="B6" s="188" t="s">
        <v>12</v>
      </c>
      <c r="C6" s="189" t="s">
        <v>14</v>
      </c>
      <c r="D6" s="190" t="s">
        <v>13</v>
      </c>
      <c r="E6" s="344" t="s">
        <v>15</v>
      </c>
      <c r="F6" s="334" t="s">
        <v>16</v>
      </c>
    </row>
    <row r="7" spans="1:6" s="187" customFormat="1">
      <c r="A7" s="191"/>
      <c r="B7" s="192"/>
      <c r="C7" s="193"/>
      <c r="D7" s="194"/>
      <c r="E7" s="346"/>
      <c r="F7" s="336"/>
    </row>
    <row r="8" spans="1:6" s="187" customFormat="1" ht="320.25" customHeight="1">
      <c r="A8" s="459" t="s">
        <v>21</v>
      </c>
      <c r="B8" s="149" t="s">
        <v>222</v>
      </c>
      <c r="C8" s="183"/>
      <c r="D8" s="151"/>
      <c r="E8" s="345"/>
      <c r="F8" s="333"/>
    </row>
    <row r="9" spans="1:6" s="187" customFormat="1" ht="27" customHeight="1">
      <c r="A9" s="459"/>
      <c r="B9" s="196"/>
      <c r="C9" s="197" t="s">
        <v>19</v>
      </c>
      <c r="D9" s="151">
        <v>686</v>
      </c>
      <c r="E9" s="418"/>
      <c r="F9" s="333">
        <f>D9*E9</f>
        <v>0</v>
      </c>
    </row>
    <row r="10" spans="1:6" s="187" customFormat="1" ht="123.75" customHeight="1">
      <c r="A10" s="198" t="s">
        <v>23</v>
      </c>
      <c r="B10" s="149" t="s">
        <v>223</v>
      </c>
      <c r="C10" s="183"/>
      <c r="D10" s="151"/>
      <c r="E10" s="345"/>
      <c r="F10" s="333"/>
    </row>
    <row r="11" spans="1:6" s="187" customFormat="1">
      <c r="A11" s="198"/>
      <c r="B11" s="149"/>
      <c r="C11" s="183" t="s">
        <v>19</v>
      </c>
      <c r="D11" s="151">
        <v>42</v>
      </c>
      <c r="E11" s="418"/>
      <c r="F11" s="333">
        <f t="shared" ref="F11:F47" si="0">D11*E11</f>
        <v>0</v>
      </c>
    </row>
    <row r="12" spans="1:6" s="187" customFormat="1" ht="24" customHeight="1">
      <c r="A12" s="198"/>
      <c r="B12" s="149"/>
      <c r="C12" s="183"/>
      <c r="D12" s="151"/>
      <c r="E12" s="345"/>
      <c r="F12" s="333"/>
    </row>
    <row r="13" spans="1:6" s="187" customFormat="1" ht="132.75" customHeight="1">
      <c r="A13" s="459" t="s">
        <v>24</v>
      </c>
      <c r="B13" s="199" t="s">
        <v>279</v>
      </c>
      <c r="C13" s="183"/>
      <c r="D13" s="184"/>
      <c r="E13" s="333"/>
      <c r="F13" s="333"/>
    </row>
    <row r="14" spans="1:6" s="200" customFormat="1" ht="26.25" customHeight="1">
      <c r="A14" s="459"/>
      <c r="B14" s="199"/>
      <c r="C14" s="197" t="s">
        <v>19</v>
      </c>
      <c r="D14" s="184">
        <v>20</v>
      </c>
      <c r="E14" s="418"/>
      <c r="F14" s="333">
        <f t="shared" si="0"/>
        <v>0</v>
      </c>
    </row>
    <row r="15" spans="1:6" s="187" customFormat="1" ht="235.5" customHeight="1">
      <c r="A15" s="198" t="s">
        <v>25</v>
      </c>
      <c r="B15" s="201" t="s">
        <v>280</v>
      </c>
      <c r="C15" s="183"/>
      <c r="D15" s="151"/>
      <c r="E15" s="345"/>
      <c r="F15" s="333"/>
    </row>
    <row r="16" spans="1:6" s="200" customFormat="1" ht="32.25" customHeight="1">
      <c r="A16" s="198"/>
      <c r="B16" s="202"/>
      <c r="C16" s="197" t="s">
        <v>19</v>
      </c>
      <c r="D16" s="151">
        <v>45</v>
      </c>
      <c r="E16" s="418"/>
      <c r="F16" s="333">
        <f t="shared" si="0"/>
        <v>0</v>
      </c>
    </row>
    <row r="17" spans="1:6" s="187" customFormat="1" ht="189" customHeight="1">
      <c r="A17" s="459" t="s">
        <v>26</v>
      </c>
      <c r="B17" s="199" t="s">
        <v>281</v>
      </c>
      <c r="C17" s="183"/>
      <c r="D17" s="184"/>
      <c r="E17" s="333"/>
      <c r="F17" s="333"/>
    </row>
    <row r="18" spans="1:6" s="187" customFormat="1" ht="15">
      <c r="A18" s="459"/>
      <c r="B18" s="203" t="s">
        <v>61</v>
      </c>
      <c r="C18" s="183" t="s">
        <v>19</v>
      </c>
      <c r="D18" s="151">
        <v>515</v>
      </c>
      <c r="E18" s="418"/>
      <c r="F18" s="333">
        <f t="shared" si="0"/>
        <v>0</v>
      </c>
    </row>
    <row r="19" spans="1:6" s="187" customFormat="1" ht="15">
      <c r="A19" s="459"/>
      <c r="B19" s="203" t="s">
        <v>60</v>
      </c>
      <c r="C19" s="183" t="s">
        <v>22</v>
      </c>
      <c r="D19" s="184">
        <v>1380</v>
      </c>
      <c r="E19" s="418"/>
      <c r="F19" s="333">
        <f t="shared" si="0"/>
        <v>0</v>
      </c>
    </row>
    <row r="20" spans="1:6" s="187" customFormat="1" ht="15" customHeight="1">
      <c r="A20" s="459"/>
      <c r="B20" s="203"/>
      <c r="C20" s="183"/>
      <c r="D20" s="184"/>
      <c r="E20" s="333"/>
      <c r="F20" s="333"/>
    </row>
    <row r="21" spans="1:6" ht="153.75" customHeight="1">
      <c r="A21" s="459" t="s">
        <v>27</v>
      </c>
      <c r="B21" s="204" t="s">
        <v>137</v>
      </c>
    </row>
    <row r="22" spans="1:6" s="187" customFormat="1" ht="15">
      <c r="A22" s="459"/>
      <c r="B22" s="203" t="s">
        <v>61</v>
      </c>
      <c r="C22" s="183" t="s">
        <v>19</v>
      </c>
      <c r="D22" s="151">
        <v>17</v>
      </c>
      <c r="E22" s="418"/>
      <c r="F22" s="333">
        <f t="shared" si="0"/>
        <v>0</v>
      </c>
    </row>
    <row r="23" spans="1:6" s="187" customFormat="1" ht="15">
      <c r="A23" s="459"/>
      <c r="B23" s="203" t="s">
        <v>60</v>
      </c>
      <c r="C23" s="183" t="s">
        <v>22</v>
      </c>
      <c r="D23" s="184">
        <v>22</v>
      </c>
      <c r="E23" s="418"/>
      <c r="F23" s="333">
        <f t="shared" si="0"/>
        <v>0</v>
      </c>
    </row>
    <row r="24" spans="1:6" ht="34.5" customHeight="1">
      <c r="A24" s="198"/>
      <c r="B24" s="206"/>
      <c r="C24" s="206"/>
      <c r="D24" s="350"/>
      <c r="E24" s="345"/>
    </row>
    <row r="25" spans="1:6" ht="150">
      <c r="A25" s="459" t="s">
        <v>104</v>
      </c>
      <c r="B25" s="204" t="s">
        <v>224</v>
      </c>
    </row>
    <row r="26" spans="1:6" s="187" customFormat="1" ht="15">
      <c r="A26" s="459"/>
      <c r="B26" s="203" t="s">
        <v>54</v>
      </c>
      <c r="C26" s="183" t="s">
        <v>19</v>
      </c>
      <c r="D26" s="151">
        <v>128</v>
      </c>
      <c r="E26" s="418"/>
      <c r="F26" s="333">
        <f t="shared" si="0"/>
        <v>0</v>
      </c>
    </row>
    <row r="27" spans="1:6" s="187" customFormat="1" ht="15">
      <c r="A27" s="459"/>
      <c r="B27" s="203" t="s">
        <v>60</v>
      </c>
      <c r="C27" s="183" t="s">
        <v>22</v>
      </c>
      <c r="D27" s="184">
        <v>190</v>
      </c>
      <c r="E27" s="418"/>
      <c r="F27" s="333">
        <f t="shared" si="0"/>
        <v>0</v>
      </c>
    </row>
    <row r="28" spans="1:6" s="187" customFormat="1" ht="22.5" customHeight="1">
      <c r="A28" s="198"/>
      <c r="B28" s="203"/>
      <c r="C28" s="183"/>
      <c r="D28" s="184"/>
      <c r="E28" s="333"/>
      <c r="F28" s="333"/>
    </row>
    <row r="29" spans="1:6" ht="123.75" customHeight="1">
      <c r="A29" s="459" t="s">
        <v>62</v>
      </c>
      <c r="B29" s="204" t="s">
        <v>225</v>
      </c>
    </row>
    <row r="30" spans="1:6" ht="15">
      <c r="A30" s="459"/>
      <c r="B30" s="203" t="s">
        <v>54</v>
      </c>
      <c r="C30" s="183" t="s">
        <v>19</v>
      </c>
      <c r="D30" s="151">
        <v>3.2</v>
      </c>
      <c r="E30" s="418"/>
      <c r="F30" s="333">
        <f t="shared" si="0"/>
        <v>0</v>
      </c>
    </row>
    <row r="31" spans="1:6" ht="15">
      <c r="A31" s="459"/>
      <c r="B31" s="203" t="s">
        <v>60</v>
      </c>
      <c r="C31" s="183" t="s">
        <v>22</v>
      </c>
      <c r="D31" s="184">
        <v>27</v>
      </c>
      <c r="E31" s="418"/>
      <c r="F31" s="333">
        <f t="shared" si="0"/>
        <v>0</v>
      </c>
    </row>
    <row r="32" spans="1:6">
      <c r="A32" s="198"/>
      <c r="B32" s="203"/>
    </row>
    <row r="33" spans="1:6" ht="89.25" customHeight="1">
      <c r="A33" s="198" t="s">
        <v>105</v>
      </c>
      <c r="B33" s="204" t="s">
        <v>226</v>
      </c>
    </row>
    <row r="34" spans="1:6" ht="35.25" customHeight="1">
      <c r="A34" s="198"/>
      <c r="B34" s="203" t="s">
        <v>54</v>
      </c>
      <c r="C34" s="197" t="s">
        <v>19</v>
      </c>
      <c r="D34" s="151">
        <v>5</v>
      </c>
      <c r="E34" s="418"/>
      <c r="F34" s="333">
        <f t="shared" si="0"/>
        <v>0</v>
      </c>
    </row>
    <row r="35" spans="1:6" ht="90">
      <c r="A35" s="198" t="s">
        <v>106</v>
      </c>
      <c r="B35" s="204" t="s">
        <v>64</v>
      </c>
    </row>
    <row r="36" spans="1:6" ht="32.25" customHeight="1">
      <c r="A36" s="198"/>
      <c r="B36" s="203" t="s">
        <v>63</v>
      </c>
      <c r="C36" s="197" t="s">
        <v>19</v>
      </c>
      <c r="D36" s="151">
        <v>57</v>
      </c>
      <c r="E36" s="418"/>
      <c r="F36" s="333">
        <f t="shared" si="0"/>
        <v>0</v>
      </c>
    </row>
    <row r="37" spans="1:6" ht="91.5" customHeight="1">
      <c r="A37" s="198" t="s">
        <v>107</v>
      </c>
      <c r="B37" s="204" t="s">
        <v>227</v>
      </c>
    </row>
    <row r="38" spans="1:6" ht="31.5" customHeight="1">
      <c r="A38" s="198"/>
      <c r="B38" s="203" t="s">
        <v>65</v>
      </c>
      <c r="C38" s="197" t="s">
        <v>19</v>
      </c>
      <c r="D38" s="151">
        <v>10</v>
      </c>
      <c r="E38" s="418"/>
      <c r="F38" s="333">
        <f t="shared" si="0"/>
        <v>0</v>
      </c>
    </row>
    <row r="39" spans="1:6">
      <c r="A39" s="198"/>
      <c r="B39" s="203"/>
      <c r="D39" s="151"/>
      <c r="E39" s="345"/>
    </row>
    <row r="40" spans="1:6" ht="225.75" customHeight="1">
      <c r="A40" s="198" t="s">
        <v>108</v>
      </c>
      <c r="B40" s="204" t="s">
        <v>73</v>
      </c>
    </row>
    <row r="41" spans="1:6">
      <c r="A41" s="198"/>
      <c r="B41" s="203"/>
      <c r="C41" s="197" t="s">
        <v>22</v>
      </c>
      <c r="D41" s="151">
        <v>25</v>
      </c>
      <c r="E41" s="418"/>
      <c r="F41" s="333">
        <f t="shared" si="0"/>
        <v>0</v>
      </c>
    </row>
    <row r="42" spans="1:6" s="187" customFormat="1" ht="23" customHeight="1">
      <c r="A42" s="146"/>
      <c r="B42" s="207"/>
      <c r="C42" s="193"/>
      <c r="D42" s="195"/>
      <c r="E42" s="346"/>
      <c r="F42" s="333"/>
    </row>
    <row r="43" spans="1:6" ht="249" customHeight="1">
      <c r="A43" s="459" t="s">
        <v>109</v>
      </c>
      <c r="B43" s="204" t="s">
        <v>228</v>
      </c>
    </row>
    <row r="44" spans="1:6" ht="15">
      <c r="A44" s="459"/>
      <c r="B44" s="203" t="s">
        <v>55</v>
      </c>
      <c r="C44" s="197" t="s">
        <v>19</v>
      </c>
      <c r="D44" s="151">
        <v>110</v>
      </c>
      <c r="E44" s="418"/>
      <c r="F44" s="333">
        <f t="shared" si="0"/>
        <v>0</v>
      </c>
    </row>
    <row r="45" spans="1:6">
      <c r="A45" s="198"/>
      <c r="B45" s="203"/>
      <c r="C45" s="197"/>
      <c r="D45" s="151"/>
      <c r="E45" s="345"/>
    </row>
    <row r="46" spans="1:6" s="187" customFormat="1" ht="135">
      <c r="A46" s="198" t="s">
        <v>50</v>
      </c>
      <c r="B46" s="204" t="s">
        <v>229</v>
      </c>
      <c r="C46" s="183"/>
      <c r="D46" s="184"/>
      <c r="E46" s="333"/>
      <c r="F46" s="333"/>
    </row>
    <row r="47" spans="1:6" s="208" customFormat="1">
      <c r="A47" s="174"/>
      <c r="B47" s="196"/>
      <c r="C47" s="183" t="s">
        <v>19</v>
      </c>
      <c r="D47" s="184">
        <v>60</v>
      </c>
      <c r="E47" s="418"/>
      <c r="F47" s="333">
        <f t="shared" si="0"/>
        <v>0</v>
      </c>
    </row>
    <row r="48" spans="1:6" s="208" customFormat="1" ht="15">
      <c r="A48" s="169" t="s">
        <v>120</v>
      </c>
      <c r="B48" s="170" t="s">
        <v>119</v>
      </c>
      <c r="C48" s="209"/>
      <c r="D48" s="331"/>
      <c r="E48" s="420"/>
      <c r="F48" s="343">
        <f>SUM(F8:F47)</f>
        <v>0</v>
      </c>
    </row>
    <row r="49" spans="1:6" s="208" customFormat="1">
      <c r="A49" s="174"/>
      <c r="B49" s="196"/>
      <c r="C49" s="183"/>
      <c r="D49" s="184"/>
      <c r="E49" s="333"/>
      <c r="F49" s="333"/>
    </row>
    <row r="50" spans="1:6" s="208" customFormat="1">
      <c r="A50" s="174"/>
      <c r="B50" s="196"/>
      <c r="C50" s="183"/>
      <c r="D50" s="184"/>
      <c r="E50" s="333"/>
      <c r="F50" s="333"/>
    </row>
    <row r="51" spans="1:6" s="208" customFormat="1">
      <c r="A51" s="174"/>
      <c r="B51" s="196"/>
      <c r="C51" s="183"/>
      <c r="D51" s="184"/>
      <c r="E51" s="333"/>
      <c r="F51" s="333"/>
    </row>
    <row r="52" spans="1:6" s="208" customFormat="1">
      <c r="A52" s="174"/>
      <c r="B52" s="196"/>
      <c r="C52" s="183"/>
      <c r="D52" s="184"/>
      <c r="E52" s="333"/>
      <c r="F52" s="333"/>
    </row>
    <row r="53" spans="1:6" s="208" customFormat="1" ht="258" customHeight="1">
      <c r="A53" s="174"/>
      <c r="B53" s="196"/>
      <c r="C53" s="183"/>
      <c r="D53" s="184"/>
      <c r="E53" s="333"/>
      <c r="F53" s="333"/>
    </row>
    <row r="54" spans="1:6" s="208" customFormat="1">
      <c r="A54" s="174"/>
      <c r="B54" s="196"/>
      <c r="C54" s="183"/>
      <c r="D54" s="184"/>
      <c r="E54" s="333"/>
      <c r="F54" s="333"/>
    </row>
    <row r="55" spans="1:6" s="208" customFormat="1">
      <c r="A55" s="174"/>
      <c r="B55" s="196"/>
      <c r="C55" s="183"/>
      <c r="D55" s="184"/>
      <c r="E55" s="333"/>
      <c r="F55" s="333"/>
    </row>
    <row r="56" spans="1:6" s="208" customFormat="1">
      <c r="A56" s="174"/>
      <c r="B56" s="196"/>
      <c r="C56" s="183"/>
      <c r="D56" s="184"/>
      <c r="E56" s="333"/>
      <c r="F56" s="333"/>
    </row>
    <row r="57" spans="1:6" s="208" customFormat="1" ht="46.5" customHeight="1">
      <c r="A57" s="174"/>
      <c r="B57" s="196"/>
      <c r="C57" s="183"/>
      <c r="D57" s="184"/>
      <c r="E57" s="333"/>
      <c r="F57" s="333"/>
    </row>
    <row r="58" spans="1:6" s="208" customFormat="1" ht="21" customHeight="1">
      <c r="A58" s="174"/>
      <c r="B58" s="196"/>
      <c r="C58" s="183"/>
      <c r="D58" s="184"/>
      <c r="E58" s="333"/>
      <c r="F58" s="333"/>
    </row>
    <row r="59" spans="1:6" s="208" customFormat="1" ht="21" customHeight="1">
      <c r="A59" s="174"/>
      <c r="B59" s="196"/>
      <c r="C59" s="183"/>
      <c r="D59" s="184"/>
      <c r="E59" s="333"/>
      <c r="F59" s="333"/>
    </row>
    <row r="60" spans="1:6" s="208" customFormat="1" ht="21" customHeight="1">
      <c r="A60" s="174"/>
      <c r="B60" s="196"/>
      <c r="C60" s="183"/>
      <c r="D60" s="184"/>
      <c r="E60" s="333"/>
      <c r="F60" s="333"/>
    </row>
    <row r="61" spans="1:6" s="211" customFormat="1">
      <c r="A61" s="174"/>
      <c r="B61" s="196"/>
      <c r="C61" s="183"/>
      <c r="D61" s="184"/>
      <c r="E61" s="333"/>
      <c r="F61" s="333"/>
    </row>
  </sheetData>
  <sheetProtection algorithmName="SHA-512" hashValue="l5fC5FLEVkTUKT4sazZGwmn3oukAxpCPwyJWJylPNYq9RBnRWiqN1Bwl4ugmjxb8yDI96b4MaUIoCiipxRP2/Q==" saltValue="8YVyF4HDDzPM/d6H/cwayg==" spinCount="100000" sheet="1" objects="1" scenarios="1" formatCells="0"/>
  <protectedRanges>
    <protectedRange sqref="E44:E45 E8:E39 E41" name="Range1"/>
    <protectedRange sqref="E40" name="Range1_1"/>
    <protectedRange sqref="E46" name="Range1_3"/>
  </protectedRanges>
  <mergeCells count="8">
    <mergeCell ref="A25:A27"/>
    <mergeCell ref="A29:A31"/>
    <mergeCell ref="A43:A44"/>
    <mergeCell ref="A5:F5"/>
    <mergeCell ref="A8:A9"/>
    <mergeCell ref="A13:A14"/>
    <mergeCell ref="A17:A20"/>
    <mergeCell ref="A21:A23"/>
  </mergeCells>
  <pageMargins left="0.7" right="0.7" top="0.75" bottom="0.75" header="0.3" footer="0.3"/>
  <pageSetup paperSize="9" scale="98"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rowBreaks count="1" manualBreakCount="1">
    <brk id="1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14"/>
  <sheetViews>
    <sheetView view="pageBreakPreview" zoomScale="168" zoomScaleNormal="100" zoomScaleSheetLayoutView="130" workbookViewId="0">
      <selection activeCell="F48" sqref="F48"/>
    </sheetView>
  </sheetViews>
  <sheetFormatPr baseColWidth="10" defaultColWidth="9.1640625" defaultRowHeight="14"/>
  <cols>
    <col min="1" max="1" width="7.5" style="228" customWidth="1"/>
    <col min="2" max="2" width="44.33203125" style="218" customWidth="1"/>
    <col min="3" max="3" width="7.1640625" style="183" customWidth="1"/>
    <col min="4" max="4" width="7.33203125" style="184" customWidth="1"/>
    <col min="5" max="5" width="9.5" style="333" customWidth="1"/>
    <col min="6" max="6" width="11.5" style="333" customWidth="1"/>
    <col min="7" max="16384" width="9.1640625" style="205"/>
  </cols>
  <sheetData>
    <row r="1" spans="1:6" s="180" customFormat="1">
      <c r="A1" s="212" t="s">
        <v>286</v>
      </c>
      <c r="B1" s="213" t="s">
        <v>287</v>
      </c>
      <c r="C1" s="178"/>
      <c r="D1" s="179"/>
      <c r="E1" s="332"/>
      <c r="F1" s="332"/>
    </row>
    <row r="2" spans="1:6" s="180" customFormat="1">
      <c r="A2" s="214"/>
      <c r="B2" s="215"/>
      <c r="C2" s="183"/>
      <c r="D2" s="184"/>
      <c r="E2" s="333"/>
      <c r="F2" s="333"/>
    </row>
    <row r="3" spans="1:6" s="187" customFormat="1" ht="22" customHeight="1">
      <c r="A3" s="188" t="s">
        <v>11</v>
      </c>
      <c r="B3" s="188" t="s">
        <v>12</v>
      </c>
      <c r="C3" s="189" t="s">
        <v>14</v>
      </c>
      <c r="D3" s="190" t="s">
        <v>13</v>
      </c>
      <c r="E3" s="344" t="s">
        <v>15</v>
      </c>
      <c r="F3" s="334" t="s">
        <v>16</v>
      </c>
    </row>
    <row r="4" spans="1:6" s="187" customFormat="1" ht="79.5" customHeight="1">
      <c r="A4" s="216" t="s">
        <v>40</v>
      </c>
      <c r="B4" s="149" t="s">
        <v>134</v>
      </c>
      <c r="C4" s="183"/>
      <c r="D4" s="151"/>
      <c r="E4" s="345"/>
      <c r="F4" s="333"/>
    </row>
    <row r="5" spans="1:6" s="187" customFormat="1" ht="15">
      <c r="A5" s="216"/>
      <c r="B5" s="203" t="s">
        <v>66</v>
      </c>
      <c r="C5" s="183" t="s">
        <v>19</v>
      </c>
      <c r="D5" s="184">
        <v>8.5</v>
      </c>
      <c r="E5" s="418"/>
      <c r="F5" s="333">
        <f>D5*E5</f>
        <v>0</v>
      </c>
    </row>
    <row r="6" spans="1:6" s="187" customFormat="1" ht="15">
      <c r="A6" s="216"/>
      <c r="B6" s="203" t="s">
        <v>67</v>
      </c>
      <c r="C6" s="183" t="s">
        <v>22</v>
      </c>
      <c r="D6" s="184">
        <v>42</v>
      </c>
      <c r="E6" s="418"/>
      <c r="F6" s="333">
        <f t="shared" ref="F6:F58" si="0">D6*E6</f>
        <v>0</v>
      </c>
    </row>
    <row r="7" spans="1:6" s="187" customFormat="1">
      <c r="A7" s="216"/>
      <c r="B7" s="203"/>
      <c r="C7" s="183"/>
      <c r="D7" s="184"/>
      <c r="E7" s="333"/>
      <c r="F7" s="333"/>
    </row>
    <row r="8" spans="1:6" s="187" customFormat="1" ht="105">
      <c r="A8" s="216" t="s">
        <v>68</v>
      </c>
      <c r="B8" s="149" t="s">
        <v>242</v>
      </c>
      <c r="C8" s="183"/>
      <c r="D8" s="151"/>
      <c r="E8" s="345"/>
      <c r="F8" s="333"/>
    </row>
    <row r="9" spans="1:6" s="187" customFormat="1" ht="15">
      <c r="A9" s="216"/>
      <c r="B9" s="203" t="s">
        <v>66</v>
      </c>
      <c r="C9" s="183" t="s">
        <v>19</v>
      </c>
      <c r="D9" s="152">
        <v>3</v>
      </c>
      <c r="E9" s="418"/>
      <c r="F9" s="333">
        <f t="shared" si="0"/>
        <v>0</v>
      </c>
    </row>
    <row r="10" spans="1:6" s="187" customFormat="1" ht="15">
      <c r="A10" s="216"/>
      <c r="B10" s="203" t="s">
        <v>67</v>
      </c>
      <c r="C10" s="183" t="s">
        <v>22</v>
      </c>
      <c r="D10" s="152">
        <v>20</v>
      </c>
      <c r="E10" s="418"/>
      <c r="F10" s="333">
        <f t="shared" si="0"/>
        <v>0</v>
      </c>
    </row>
    <row r="11" spans="1:6" s="187" customFormat="1">
      <c r="A11" s="216"/>
      <c r="B11" s="203"/>
      <c r="C11" s="183"/>
      <c r="D11" s="184"/>
      <c r="E11" s="333"/>
      <c r="F11" s="333"/>
    </row>
    <row r="12" spans="1:6" s="187" customFormat="1" ht="251" customHeight="1">
      <c r="A12" s="216" t="s">
        <v>70</v>
      </c>
      <c r="B12" s="149" t="s">
        <v>230</v>
      </c>
      <c r="C12" s="183"/>
      <c r="D12" s="151"/>
      <c r="E12" s="345"/>
      <c r="F12" s="333"/>
    </row>
    <row r="13" spans="1:6" s="187" customFormat="1" ht="15">
      <c r="B13" s="203" t="s">
        <v>74</v>
      </c>
      <c r="C13" s="183" t="s">
        <v>19</v>
      </c>
      <c r="D13" s="184">
        <v>10</v>
      </c>
      <c r="E13" s="418"/>
      <c r="F13" s="333">
        <f t="shared" si="0"/>
        <v>0</v>
      </c>
    </row>
    <row r="14" spans="1:6" ht="15">
      <c r="A14" s="217"/>
      <c r="B14" s="218" t="s">
        <v>75</v>
      </c>
      <c r="C14" s="183" t="s">
        <v>22</v>
      </c>
      <c r="D14" s="184">
        <v>135</v>
      </c>
      <c r="E14" s="418"/>
      <c r="F14" s="333">
        <f t="shared" si="0"/>
        <v>0</v>
      </c>
    </row>
    <row r="15" spans="1:6" ht="15">
      <c r="A15" s="206"/>
      <c r="B15" s="218" t="s">
        <v>76</v>
      </c>
      <c r="C15" s="183" t="s">
        <v>69</v>
      </c>
      <c r="D15" s="184">
        <v>500</v>
      </c>
      <c r="E15" s="418"/>
      <c r="F15" s="333">
        <f t="shared" si="0"/>
        <v>0</v>
      </c>
    </row>
    <row r="16" spans="1:6">
      <c r="A16" s="206"/>
    </row>
    <row r="17" spans="1:6" s="187" customFormat="1" ht="201" customHeight="1">
      <c r="A17" s="216" t="s">
        <v>110</v>
      </c>
      <c r="B17" s="149" t="s">
        <v>231</v>
      </c>
      <c r="C17" s="183"/>
      <c r="D17" s="151"/>
      <c r="E17" s="345"/>
      <c r="F17" s="333"/>
    </row>
    <row r="18" spans="1:6" s="187" customFormat="1" ht="15">
      <c r="B18" s="203" t="s">
        <v>74</v>
      </c>
      <c r="C18" s="197" t="s">
        <v>19</v>
      </c>
      <c r="D18" s="184">
        <v>1</v>
      </c>
      <c r="E18" s="418"/>
      <c r="F18" s="333">
        <f t="shared" si="0"/>
        <v>0</v>
      </c>
    </row>
    <row r="19" spans="1:6" ht="15">
      <c r="A19" s="217"/>
      <c r="B19" s="218" t="s">
        <v>75</v>
      </c>
      <c r="C19" s="197" t="s">
        <v>22</v>
      </c>
      <c r="D19" s="184">
        <v>10.5</v>
      </c>
      <c r="E19" s="418"/>
      <c r="F19" s="333">
        <f t="shared" si="0"/>
        <v>0</v>
      </c>
    </row>
    <row r="20" spans="1:6" ht="36" customHeight="1">
      <c r="A20" s="206"/>
      <c r="B20" s="218" t="s">
        <v>76</v>
      </c>
      <c r="C20" s="197" t="s">
        <v>69</v>
      </c>
      <c r="D20" s="184">
        <v>50</v>
      </c>
      <c r="E20" s="418"/>
      <c r="F20" s="333">
        <f t="shared" si="0"/>
        <v>0</v>
      </c>
    </row>
    <row r="21" spans="1:6">
      <c r="A21" s="206"/>
    </row>
    <row r="22" spans="1:6" s="187" customFormat="1" ht="262" customHeight="1">
      <c r="A22" s="216" t="s">
        <v>111</v>
      </c>
      <c r="B22" s="149" t="s">
        <v>232</v>
      </c>
      <c r="C22" s="183"/>
      <c r="D22" s="151"/>
      <c r="E22" s="345"/>
      <c r="F22" s="333"/>
    </row>
    <row r="23" spans="1:6" s="187" customFormat="1" ht="15">
      <c r="B23" s="203" t="s">
        <v>74</v>
      </c>
      <c r="C23" s="183" t="s">
        <v>19</v>
      </c>
      <c r="D23" s="184">
        <v>9</v>
      </c>
      <c r="E23" s="418"/>
      <c r="F23" s="333">
        <f t="shared" si="0"/>
        <v>0</v>
      </c>
    </row>
    <row r="24" spans="1:6" ht="15">
      <c r="A24" s="217"/>
      <c r="B24" s="218" t="s">
        <v>75</v>
      </c>
      <c r="C24" s="183" t="s">
        <v>22</v>
      </c>
      <c r="D24" s="184">
        <v>18</v>
      </c>
      <c r="E24" s="418"/>
      <c r="F24" s="333">
        <f t="shared" si="0"/>
        <v>0</v>
      </c>
    </row>
    <row r="25" spans="1:6" ht="15">
      <c r="A25" s="206"/>
      <c r="B25" s="218" t="s">
        <v>76</v>
      </c>
      <c r="C25" s="183" t="s">
        <v>69</v>
      </c>
      <c r="D25" s="184">
        <v>50</v>
      </c>
      <c r="E25" s="418"/>
      <c r="F25" s="333">
        <f t="shared" si="0"/>
        <v>0</v>
      </c>
    </row>
    <row r="26" spans="1:6">
      <c r="A26" s="206"/>
      <c r="B26" s="203"/>
    </row>
    <row r="27" spans="1:6" ht="180">
      <c r="A27" s="219" t="s">
        <v>112</v>
      </c>
      <c r="B27" s="204" t="s">
        <v>153</v>
      </c>
    </row>
    <row r="28" spans="1:6">
      <c r="A28" s="219"/>
      <c r="B28" s="204"/>
      <c r="C28" s="183" t="s">
        <v>22</v>
      </c>
      <c r="D28" s="184">
        <v>72</v>
      </c>
      <c r="E28" s="418"/>
      <c r="F28" s="333">
        <f t="shared" si="0"/>
        <v>0</v>
      </c>
    </row>
    <row r="29" spans="1:6" ht="16" customHeight="1">
      <c r="A29" s="219"/>
      <c r="B29" s="204"/>
    </row>
    <row r="30" spans="1:6" ht="300">
      <c r="A30" s="219" t="s">
        <v>113</v>
      </c>
      <c r="B30" s="199" t="s">
        <v>278</v>
      </c>
    </row>
    <row r="31" spans="1:6" ht="15">
      <c r="A31" s="219"/>
      <c r="B31" s="218" t="s">
        <v>81</v>
      </c>
      <c r="C31" s="183" t="s">
        <v>19</v>
      </c>
      <c r="D31" s="184">
        <v>0.5</v>
      </c>
      <c r="E31" s="418"/>
      <c r="F31" s="333">
        <f t="shared" si="0"/>
        <v>0</v>
      </c>
    </row>
    <row r="32" spans="1:6" ht="15">
      <c r="A32" s="219"/>
      <c r="B32" s="218" t="s">
        <v>82</v>
      </c>
      <c r="C32" s="183" t="s">
        <v>22</v>
      </c>
      <c r="D32" s="184">
        <v>0.52</v>
      </c>
      <c r="E32" s="418"/>
      <c r="F32" s="333">
        <f t="shared" si="0"/>
        <v>0</v>
      </c>
    </row>
    <row r="33" spans="1:6">
      <c r="A33" s="219"/>
    </row>
    <row r="34" spans="1:6" ht="144" customHeight="1">
      <c r="A34" s="219" t="s">
        <v>114</v>
      </c>
      <c r="B34" s="199" t="s">
        <v>277</v>
      </c>
    </row>
    <row r="35" spans="1:6" ht="18" customHeight="1">
      <c r="A35" s="219"/>
      <c r="B35" s="221" t="s">
        <v>83</v>
      </c>
      <c r="C35" s="183" t="s">
        <v>84</v>
      </c>
      <c r="D35" s="184">
        <v>19</v>
      </c>
      <c r="E35" s="418"/>
      <c r="F35" s="333">
        <f t="shared" si="0"/>
        <v>0</v>
      </c>
    </row>
    <row r="36" spans="1:6" ht="28" customHeight="1">
      <c r="A36" s="219"/>
      <c r="B36" s="203"/>
    </row>
    <row r="37" spans="1:6" s="187" customFormat="1" ht="232" customHeight="1">
      <c r="A37" s="222" t="s">
        <v>133</v>
      </c>
      <c r="B37" s="223" t="s">
        <v>276</v>
      </c>
      <c r="C37" s="193"/>
      <c r="D37" s="195"/>
      <c r="E37" s="346"/>
      <c r="F37" s="333"/>
    </row>
    <row r="38" spans="1:6" s="208" customFormat="1" ht="36" customHeight="1">
      <c r="A38" s="219"/>
      <c r="B38" s="203" t="s">
        <v>140</v>
      </c>
      <c r="C38" s="183"/>
      <c r="D38" s="184"/>
      <c r="E38" s="333"/>
      <c r="F38" s="333"/>
    </row>
    <row r="39" spans="1:6" s="208" customFormat="1" ht="36" customHeight="1">
      <c r="A39" s="219"/>
      <c r="B39" s="203" t="s">
        <v>141</v>
      </c>
      <c r="C39" s="183"/>
      <c r="D39" s="184"/>
      <c r="E39" s="333"/>
      <c r="F39" s="333"/>
    </row>
    <row r="40" spans="1:6" s="208" customFormat="1" ht="36" customHeight="1">
      <c r="A40" s="219"/>
      <c r="B40" s="203" t="s">
        <v>142</v>
      </c>
      <c r="C40" s="183"/>
      <c r="D40" s="184"/>
      <c r="E40" s="333"/>
      <c r="F40" s="333"/>
    </row>
    <row r="41" spans="1:6" s="208" customFormat="1" ht="38.25" customHeight="1">
      <c r="A41" s="219"/>
      <c r="B41" s="203" t="s">
        <v>143</v>
      </c>
      <c r="C41" s="183"/>
      <c r="D41" s="184"/>
      <c r="E41" s="333"/>
      <c r="F41" s="333"/>
    </row>
    <row r="42" spans="1:6" s="208" customFormat="1" ht="39" customHeight="1">
      <c r="A42" s="219"/>
      <c r="B42" s="203" t="s">
        <v>144</v>
      </c>
      <c r="C42" s="183"/>
      <c r="D42" s="184"/>
      <c r="E42" s="333"/>
      <c r="F42" s="333"/>
    </row>
    <row r="43" spans="1:6" s="208" customFormat="1" ht="38.25" customHeight="1">
      <c r="A43" s="219"/>
      <c r="B43" s="203" t="s">
        <v>145</v>
      </c>
      <c r="C43" s="183"/>
      <c r="D43" s="184"/>
      <c r="E43" s="333"/>
      <c r="F43" s="333"/>
    </row>
    <row r="44" spans="1:6" s="208" customFormat="1" ht="38.25" customHeight="1">
      <c r="A44" s="219"/>
      <c r="B44" s="203" t="s">
        <v>146</v>
      </c>
      <c r="C44" s="183"/>
      <c r="D44" s="184"/>
      <c r="E44" s="333"/>
      <c r="F44" s="333"/>
    </row>
    <row r="45" spans="1:6" s="208" customFormat="1" ht="18" customHeight="1">
      <c r="A45" s="219"/>
      <c r="B45" s="203" t="s">
        <v>152</v>
      </c>
      <c r="C45" s="183" t="s">
        <v>84</v>
      </c>
      <c r="D45" s="184">
        <v>1</v>
      </c>
      <c r="E45" s="418"/>
      <c r="F45" s="333">
        <f t="shared" si="0"/>
        <v>0</v>
      </c>
    </row>
    <row r="46" spans="1:6" s="208" customFormat="1" ht="31" customHeight="1">
      <c r="A46" s="219"/>
      <c r="B46" s="203"/>
      <c r="C46" s="183"/>
      <c r="D46" s="184"/>
      <c r="E46" s="333"/>
      <c r="F46" s="333"/>
    </row>
    <row r="47" spans="1:6" s="208" customFormat="1">
      <c r="A47" s="207"/>
      <c r="B47" s="207"/>
      <c r="C47" s="193"/>
      <c r="D47" s="195"/>
      <c r="E47" s="346"/>
      <c r="F47" s="333"/>
    </row>
    <row r="48" spans="1:6" s="208" customFormat="1" ht="213" customHeight="1">
      <c r="A48" s="457" t="s">
        <v>115</v>
      </c>
      <c r="B48" s="204" t="s">
        <v>245</v>
      </c>
      <c r="C48" s="183"/>
      <c r="D48" s="184"/>
      <c r="E48" s="333"/>
      <c r="F48" s="333"/>
    </row>
    <row r="49" spans="1:6" s="208" customFormat="1" ht="15">
      <c r="A49" s="457"/>
      <c r="B49" s="203" t="s">
        <v>85</v>
      </c>
      <c r="C49" s="183" t="s">
        <v>84</v>
      </c>
      <c r="D49" s="184">
        <v>16</v>
      </c>
      <c r="E49" s="418"/>
      <c r="F49" s="333">
        <f t="shared" si="0"/>
        <v>0</v>
      </c>
    </row>
    <row r="50" spans="1:6" s="208" customFormat="1" ht="15">
      <c r="A50" s="457"/>
      <c r="B50" s="203" t="s">
        <v>86</v>
      </c>
      <c r="C50" s="183" t="s">
        <v>84</v>
      </c>
      <c r="D50" s="184">
        <v>57</v>
      </c>
      <c r="E50" s="418"/>
      <c r="F50" s="333">
        <f t="shared" si="0"/>
        <v>0</v>
      </c>
    </row>
    <row r="51" spans="1:6" s="208" customFormat="1" ht="21" customHeight="1">
      <c r="A51" s="457"/>
      <c r="B51" s="203"/>
      <c r="C51" s="183"/>
      <c r="D51" s="184"/>
      <c r="E51" s="333"/>
      <c r="F51" s="333"/>
    </row>
    <row r="52" spans="1:6" s="208" customFormat="1" ht="46.5" customHeight="1">
      <c r="A52" s="457" t="s">
        <v>116</v>
      </c>
      <c r="B52" s="224" t="s">
        <v>275</v>
      </c>
      <c r="C52" s="183"/>
      <c r="D52" s="184"/>
      <c r="E52" s="333"/>
      <c r="F52" s="333"/>
    </row>
    <row r="53" spans="1:6" s="208" customFormat="1" ht="21" customHeight="1">
      <c r="A53" s="457"/>
      <c r="B53" s="203" t="s">
        <v>87</v>
      </c>
      <c r="C53" s="183" t="s">
        <v>19</v>
      </c>
      <c r="D53" s="184">
        <v>10</v>
      </c>
      <c r="E53" s="418"/>
      <c r="F53" s="333">
        <f t="shared" si="0"/>
        <v>0</v>
      </c>
    </row>
    <row r="54" spans="1:6" s="208" customFormat="1" ht="21" customHeight="1">
      <c r="A54" s="219"/>
      <c r="B54" s="216"/>
      <c r="C54" s="183"/>
      <c r="D54" s="184"/>
      <c r="E54" s="333"/>
      <c r="F54" s="333"/>
    </row>
    <row r="55" spans="1:6" s="208" customFormat="1" ht="89.25" customHeight="1">
      <c r="A55" s="457" t="s">
        <v>138</v>
      </c>
      <c r="B55" s="203" t="s">
        <v>155</v>
      </c>
      <c r="C55" s="183"/>
      <c r="D55" s="184"/>
      <c r="E55" s="333"/>
      <c r="F55" s="333"/>
    </row>
    <row r="56" spans="1:6" s="208" customFormat="1" ht="21" customHeight="1">
      <c r="A56" s="457"/>
      <c r="B56" s="203" t="s">
        <v>87</v>
      </c>
      <c r="C56" s="197" t="s">
        <v>19</v>
      </c>
      <c r="D56" s="184">
        <v>3.5</v>
      </c>
      <c r="E56" s="418"/>
      <c r="F56" s="333">
        <f t="shared" si="0"/>
        <v>0</v>
      </c>
    </row>
    <row r="57" spans="1:6" s="211" customFormat="1" ht="17.25" customHeight="1">
      <c r="A57" s="219"/>
      <c r="B57" s="216" t="s">
        <v>154</v>
      </c>
      <c r="C57" s="197" t="s">
        <v>80</v>
      </c>
      <c r="D57" s="184">
        <v>7</v>
      </c>
      <c r="E57" s="418"/>
      <c r="F57" s="333">
        <f t="shared" si="0"/>
        <v>0</v>
      </c>
    </row>
    <row r="58" spans="1:6" s="211" customFormat="1" ht="39.75" customHeight="1">
      <c r="A58" s="219"/>
      <c r="B58" s="216" t="s">
        <v>157</v>
      </c>
      <c r="C58" s="197" t="s">
        <v>69</v>
      </c>
      <c r="D58" s="184">
        <v>350</v>
      </c>
      <c r="E58" s="418"/>
      <c r="F58" s="333">
        <f t="shared" si="0"/>
        <v>0</v>
      </c>
    </row>
    <row r="59" spans="1:6" ht="15">
      <c r="A59" s="225" t="s">
        <v>71</v>
      </c>
      <c r="B59" s="226" t="s">
        <v>72</v>
      </c>
      <c r="C59" s="227"/>
      <c r="D59" s="210"/>
      <c r="E59" s="420"/>
      <c r="F59" s="343">
        <f>SUM(F4:F58)</f>
        <v>0</v>
      </c>
    </row>
    <row r="60" spans="1:6">
      <c r="B60" s="216"/>
    </row>
    <row r="61" spans="1:6">
      <c r="B61" s="216"/>
    </row>
    <row r="62" spans="1:6">
      <c r="B62" s="216"/>
    </row>
    <row r="63" spans="1:6">
      <c r="B63" s="216"/>
    </row>
    <row r="64" spans="1:6">
      <c r="B64" s="216"/>
    </row>
    <row r="65" spans="2:2">
      <c r="B65" s="216"/>
    </row>
    <row r="66" spans="2:2">
      <c r="B66" s="216"/>
    </row>
    <row r="67" spans="2:2">
      <c r="B67" s="216"/>
    </row>
    <row r="68" spans="2:2">
      <c r="B68" s="216"/>
    </row>
    <row r="69" spans="2:2">
      <c r="B69" s="216"/>
    </row>
    <row r="70" spans="2:2">
      <c r="B70" s="187"/>
    </row>
    <row r="71" spans="2:2">
      <c r="B71" s="217"/>
    </row>
    <row r="72" spans="2:2">
      <c r="B72" s="206"/>
    </row>
    <row r="73" spans="2:2">
      <c r="B73" s="216"/>
    </row>
    <row r="74" spans="2:2">
      <c r="B74" s="187"/>
    </row>
    <row r="75" spans="2:2">
      <c r="B75" s="217"/>
    </row>
    <row r="76" spans="2:2">
      <c r="B76" s="206"/>
    </row>
    <row r="77" spans="2:2">
      <c r="B77" s="206"/>
    </row>
    <row r="78" spans="2:2">
      <c r="B78" s="216"/>
    </row>
    <row r="79" spans="2:2">
      <c r="B79" s="187"/>
    </row>
    <row r="80" spans="2:2">
      <c r="B80" s="217"/>
    </row>
    <row r="81" spans="2:2">
      <c r="B81" s="206"/>
    </row>
    <row r="82" spans="2:2">
      <c r="B82" s="206"/>
    </row>
    <row r="83" spans="2:2">
      <c r="B83" s="219"/>
    </row>
    <row r="84" spans="2:2">
      <c r="B84" s="219"/>
    </row>
    <row r="85" spans="2:2">
      <c r="B85" s="219"/>
    </row>
    <row r="86" spans="2:2">
      <c r="B86" s="219"/>
    </row>
    <row r="87" spans="2:2">
      <c r="B87" s="219"/>
    </row>
    <row r="88" spans="2:2">
      <c r="B88" s="219"/>
    </row>
    <row r="89" spans="2:2">
      <c r="B89" s="219"/>
    </row>
    <row r="90" spans="2:2">
      <c r="B90" s="219"/>
    </row>
    <row r="91" spans="2:2">
      <c r="B91" s="219"/>
    </row>
    <row r="92" spans="2:2">
      <c r="B92" s="219"/>
    </row>
    <row r="93" spans="2:2">
      <c r="B93" s="219"/>
    </row>
    <row r="94" spans="2:2">
      <c r="B94" s="219"/>
    </row>
    <row r="95" spans="2:2">
      <c r="B95" s="219"/>
    </row>
    <row r="96" spans="2:2">
      <c r="B96" s="219"/>
    </row>
    <row r="97" spans="1:6">
      <c r="A97" s="184"/>
      <c r="B97" s="184"/>
      <c r="C97" s="184"/>
      <c r="D97" s="348"/>
      <c r="F97" s="349"/>
    </row>
    <row r="98" spans="1:6">
      <c r="A98" s="184"/>
      <c r="B98" s="184"/>
      <c r="C98" s="184"/>
      <c r="D98" s="348"/>
      <c r="F98" s="349"/>
    </row>
    <row r="99" spans="1:6">
      <c r="A99" s="184"/>
      <c r="B99" s="184"/>
      <c r="C99" s="184"/>
      <c r="D99" s="348"/>
      <c r="F99" s="349"/>
    </row>
    <row r="100" spans="1:6">
      <c r="A100" s="184"/>
      <c r="B100" s="184"/>
      <c r="C100" s="184"/>
      <c r="D100" s="348"/>
      <c r="F100" s="349"/>
    </row>
    <row r="101" spans="1:6">
      <c r="A101" s="184"/>
      <c r="B101" s="184"/>
      <c r="C101" s="184"/>
      <c r="D101" s="348"/>
      <c r="F101" s="349"/>
    </row>
    <row r="102" spans="1:6">
      <c r="A102" s="184"/>
      <c r="B102" s="184"/>
      <c r="C102" s="184"/>
      <c r="D102" s="348"/>
      <c r="F102" s="349"/>
    </row>
    <row r="103" spans="1:6">
      <c r="A103" s="184"/>
      <c r="B103" s="184"/>
      <c r="C103" s="184"/>
      <c r="D103" s="348"/>
      <c r="F103" s="349"/>
    </row>
    <row r="104" spans="1:6">
      <c r="A104" s="184"/>
      <c r="B104" s="184"/>
      <c r="C104" s="184"/>
      <c r="D104" s="348"/>
      <c r="F104" s="349"/>
    </row>
    <row r="105" spans="1:6">
      <c r="A105" s="184"/>
      <c r="B105" s="184"/>
      <c r="C105" s="184"/>
      <c r="D105" s="348"/>
      <c r="F105" s="349"/>
    </row>
    <row r="106" spans="1:6">
      <c r="A106" s="184"/>
      <c r="B106" s="184"/>
      <c r="C106" s="184"/>
      <c r="D106" s="348"/>
      <c r="F106" s="349"/>
    </row>
    <row r="107" spans="1:6">
      <c r="A107" s="184"/>
      <c r="B107" s="184"/>
      <c r="C107" s="184"/>
      <c r="D107" s="348"/>
      <c r="F107" s="349"/>
    </row>
    <row r="108" spans="1:6">
      <c r="A108" s="184"/>
      <c r="B108" s="184"/>
      <c r="C108" s="184"/>
      <c r="D108" s="348"/>
      <c r="F108" s="349"/>
    </row>
    <row r="109" spans="1:6">
      <c r="A109" s="184"/>
      <c r="B109" s="184"/>
      <c r="C109" s="184"/>
      <c r="D109" s="348"/>
      <c r="F109" s="349"/>
    </row>
    <row r="110" spans="1:6">
      <c r="A110" s="184"/>
      <c r="B110" s="184"/>
      <c r="C110" s="184"/>
      <c r="D110" s="348"/>
      <c r="F110" s="349"/>
    </row>
    <row r="111" spans="1:6">
      <c r="A111" s="184"/>
      <c r="B111" s="184"/>
      <c r="C111" s="184"/>
      <c r="D111" s="348"/>
      <c r="F111" s="349"/>
    </row>
    <row r="112" spans="1:6">
      <c r="A112" s="184"/>
      <c r="B112" s="184"/>
      <c r="C112" s="184"/>
      <c r="D112" s="348"/>
      <c r="F112" s="349"/>
    </row>
    <row r="113" spans="1:6">
      <c r="A113" s="184"/>
      <c r="B113" s="184"/>
      <c r="C113" s="184"/>
      <c r="D113" s="348"/>
      <c r="F113" s="349"/>
    </row>
    <row r="114" spans="1:6">
      <c r="A114" s="184"/>
      <c r="B114" s="184"/>
      <c r="C114" s="184"/>
      <c r="D114" s="348"/>
      <c r="F114" s="349"/>
    </row>
  </sheetData>
  <sheetProtection algorithmName="SHA-512" hashValue="X3ktx7Hqa6DYaV2qSfTifFCmT6AklhSQqSczYeVqR+EOkkTPVj6E60CWPiTmrDKQLMLOTatOPgAykZIVkHbV3g==" saltValue="xyACjT0v24vNCIxbBEoSFg==" spinCount="100000" sheet="1" objects="1" scenarios="1" formatCells="0"/>
  <protectedRanges>
    <protectedRange sqref="E38:E46 E48:E58 E4:E36" name="E"/>
  </protectedRanges>
  <mergeCells count="3">
    <mergeCell ref="A48:A51"/>
    <mergeCell ref="A52:A53"/>
    <mergeCell ref="A55:A56"/>
  </mergeCells>
  <pageMargins left="0.90625" right="0.51181102362204722" top="0.9055118110236221" bottom="0.94488188976377963" header="0.39370078740157483" footer="0.39370078740157483"/>
  <pageSetup paperSize="9" scale="93"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8"/>
  <sheetViews>
    <sheetView view="pageBreakPreview" zoomScale="125" zoomScaleNormal="100" zoomScaleSheetLayoutView="140" workbookViewId="0">
      <selection activeCell="H33" sqref="H33"/>
    </sheetView>
  </sheetViews>
  <sheetFormatPr baseColWidth="10" defaultColWidth="9.1640625" defaultRowHeight="15"/>
  <cols>
    <col min="1" max="1" width="6.1640625" style="229" customWidth="1"/>
    <col min="2" max="2" width="36" style="229" customWidth="1"/>
    <col min="3" max="3" width="9.5" style="229" customWidth="1"/>
    <col min="4" max="4" width="7.5" style="370" customWidth="1"/>
    <col min="5" max="5" width="12.83203125" style="369" customWidth="1"/>
    <col min="6" max="6" width="11.5" style="369" customWidth="1"/>
    <col min="7" max="16384" width="9.1640625" style="229"/>
  </cols>
  <sheetData>
    <row r="1" spans="1:6">
      <c r="A1" s="212" t="s">
        <v>289</v>
      </c>
      <c r="B1" s="213" t="s">
        <v>288</v>
      </c>
      <c r="C1" s="178"/>
      <c r="D1" s="179"/>
      <c r="E1" s="179"/>
      <c r="F1" s="179"/>
    </row>
    <row r="2" spans="1:6">
      <c r="A2" s="214"/>
      <c r="B2" s="215"/>
      <c r="C2" s="183"/>
      <c r="D2" s="184"/>
      <c r="E2" s="184"/>
      <c r="F2" s="184"/>
    </row>
    <row r="3" spans="1:6" s="376" customFormat="1">
      <c r="A3" s="142" t="s">
        <v>11</v>
      </c>
      <c r="B3" s="142" t="s">
        <v>12</v>
      </c>
      <c r="C3" s="143" t="s">
        <v>14</v>
      </c>
      <c r="D3" s="144" t="s">
        <v>13</v>
      </c>
      <c r="E3" s="144" t="s">
        <v>15</v>
      </c>
      <c r="F3" s="144" t="s">
        <v>16</v>
      </c>
    </row>
    <row r="4" spans="1:6">
      <c r="A4" s="146"/>
      <c r="B4" s="146"/>
      <c r="C4" s="147"/>
      <c r="D4" s="354"/>
      <c r="E4" s="354"/>
      <c r="F4" s="354"/>
    </row>
    <row r="5" spans="1:6" ht="56">
      <c r="A5" s="216" t="s">
        <v>282</v>
      </c>
      <c r="B5" s="230" t="s">
        <v>77</v>
      </c>
      <c r="C5" s="231"/>
      <c r="D5" s="363"/>
      <c r="E5" s="348"/>
      <c r="F5" s="364"/>
    </row>
    <row r="6" spans="1:6">
      <c r="A6" s="232"/>
      <c r="B6" s="230" t="s">
        <v>139</v>
      </c>
      <c r="C6" s="231"/>
      <c r="D6" s="363"/>
      <c r="E6" s="348"/>
      <c r="F6" s="364"/>
    </row>
    <row r="7" spans="1:6" ht="42">
      <c r="A7" s="232"/>
      <c r="B7" s="233" t="s">
        <v>274</v>
      </c>
      <c r="C7" s="231"/>
      <c r="D7" s="365"/>
      <c r="E7" s="348"/>
      <c r="F7" s="364"/>
    </row>
    <row r="8" spans="1:6" ht="70">
      <c r="A8" s="232"/>
      <c r="B8" s="230" t="s">
        <v>233</v>
      </c>
      <c r="C8" s="231"/>
      <c r="D8" s="363"/>
      <c r="E8" s="348"/>
      <c r="F8" s="364"/>
    </row>
    <row r="9" spans="1:6" ht="98">
      <c r="A9" s="232"/>
      <c r="B9" s="230" t="s">
        <v>78</v>
      </c>
      <c r="C9" s="231"/>
      <c r="D9" s="363"/>
      <c r="E9" s="348"/>
      <c r="F9" s="364"/>
    </row>
    <row r="10" spans="1:6" ht="56">
      <c r="A10" s="232"/>
      <c r="B10" s="230" t="s">
        <v>234</v>
      </c>
      <c r="C10" s="231"/>
      <c r="D10" s="363"/>
      <c r="E10" s="348"/>
      <c r="F10" s="364"/>
    </row>
    <row r="11" spans="1:6" ht="56">
      <c r="A11" s="232"/>
      <c r="B11" s="230" t="s">
        <v>235</v>
      </c>
      <c r="C11" s="231"/>
      <c r="D11" s="363"/>
      <c r="E11" s="348"/>
      <c r="F11" s="364"/>
    </row>
    <row r="12" spans="1:6" ht="70">
      <c r="A12" s="232"/>
      <c r="B12" s="230" t="s">
        <v>236</v>
      </c>
      <c r="C12" s="231"/>
      <c r="D12" s="363"/>
      <c r="E12" s="348"/>
      <c r="F12" s="364"/>
    </row>
    <row r="13" spans="1:6" ht="28">
      <c r="A13" s="232"/>
      <c r="B13" s="230" t="s">
        <v>79</v>
      </c>
      <c r="C13" s="231"/>
      <c r="D13" s="363"/>
      <c r="E13" s="348"/>
      <c r="F13" s="364"/>
    </row>
    <row r="14" spans="1:6" ht="70">
      <c r="A14" s="232"/>
      <c r="B14" s="233" t="s">
        <v>273</v>
      </c>
      <c r="C14" s="234"/>
      <c r="D14" s="366"/>
      <c r="E14" s="367"/>
      <c r="F14" s="368"/>
    </row>
    <row r="15" spans="1:6">
      <c r="D15" s="369"/>
    </row>
    <row r="16" spans="1:6" ht="16">
      <c r="B16" s="235" t="s">
        <v>290</v>
      </c>
      <c r="C16" s="236" t="s">
        <v>80</v>
      </c>
      <c r="D16" s="377">
        <v>375</v>
      </c>
      <c r="E16" s="421"/>
      <c r="F16" s="377">
        <f>D16*E16</f>
        <v>0</v>
      </c>
    </row>
    <row r="17" spans="1:6">
      <c r="B17" s="237"/>
    </row>
    <row r="18" spans="1:6">
      <c r="A18" s="238" t="s">
        <v>283</v>
      </c>
      <c r="B18" s="213" t="s">
        <v>291</v>
      </c>
      <c r="C18" s="239"/>
      <c r="D18" s="371"/>
      <c r="E18" s="372"/>
      <c r="F18" s="373">
        <f>F16</f>
        <v>0</v>
      </c>
    </row>
  </sheetData>
  <sheetProtection algorithmName="SHA-512" hashValue="5Ki+LN+No91Z3I7erDOfhKeQBk3VijpjuG1bFdFAw7NdysvFxZ3LtnRU46tZxTyScoDzAStBzKLyDDoAsdMBOA==" saltValue="XLoNh4qK0hLvNcVor1aPww==" spinCount="100000" sheet="1" objects="1" scenarios="1" formatCells="0"/>
  <pageMargins left="0.9055118110236221" right="0.51181102362204722" top="0.9055118110236221" bottom="0.94488188976377963" header="0.39370078740157483" footer="0.39370078740157483"/>
  <pageSetup paperSize="9" scale="98"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F10"/>
  <sheetViews>
    <sheetView view="pageBreakPreview" zoomScale="172" zoomScaleNormal="100" zoomScaleSheetLayoutView="90" workbookViewId="0">
      <selection activeCell="F18" sqref="F18"/>
    </sheetView>
  </sheetViews>
  <sheetFormatPr baseColWidth="10" defaultColWidth="9.1640625" defaultRowHeight="14"/>
  <cols>
    <col min="1" max="1" width="7.5" style="228" customWidth="1"/>
    <col min="2" max="2" width="39.1640625" style="218" customWidth="1"/>
    <col min="3" max="3" width="7.1640625" style="183" customWidth="1"/>
    <col min="4" max="4" width="10" style="184" customWidth="1"/>
    <col min="5" max="5" width="9.5" style="184" customWidth="1"/>
    <col min="6" max="6" width="13.6640625" style="184" customWidth="1"/>
    <col min="7" max="16384" width="9.1640625" style="205"/>
  </cols>
  <sheetData>
    <row r="1" spans="1:6" s="180" customFormat="1" ht="15">
      <c r="A1" s="212" t="s">
        <v>284</v>
      </c>
      <c r="B1" s="240" t="s">
        <v>88</v>
      </c>
      <c r="C1" s="178"/>
      <c r="D1" s="179"/>
      <c r="E1" s="179"/>
      <c r="F1" s="179"/>
    </row>
    <row r="2" spans="1:6" s="180" customFormat="1">
      <c r="A2" s="241"/>
      <c r="B2" s="215"/>
      <c r="C2" s="183"/>
      <c r="D2" s="184"/>
      <c r="E2" s="184"/>
      <c r="F2" s="184"/>
    </row>
    <row r="3" spans="1:6" s="186" customFormat="1" ht="28.25" customHeight="1">
      <c r="A3" s="188" t="s">
        <v>11</v>
      </c>
      <c r="B3" s="242" t="s">
        <v>12</v>
      </c>
      <c r="C3" s="189" t="s">
        <v>14</v>
      </c>
      <c r="D3" s="190" t="s">
        <v>13</v>
      </c>
      <c r="E3" s="190" t="s">
        <v>15</v>
      </c>
      <c r="F3" s="190" t="s">
        <v>16</v>
      </c>
    </row>
    <row r="4" spans="1:6" s="246" customFormat="1" ht="17" customHeight="1">
      <c r="A4" s="243"/>
      <c r="B4" s="244"/>
      <c r="C4" s="245"/>
      <c r="D4" s="194"/>
      <c r="E4" s="195"/>
      <c r="F4" s="195"/>
    </row>
    <row r="5" spans="1:6" s="187" customFormat="1" ht="180">
      <c r="A5" s="457" t="s">
        <v>121</v>
      </c>
      <c r="B5" s="149" t="s">
        <v>237</v>
      </c>
      <c r="C5" s="183"/>
      <c r="D5" s="151"/>
      <c r="E5" s="337"/>
      <c r="F5" s="333"/>
    </row>
    <row r="6" spans="1:6" s="187" customFormat="1">
      <c r="A6" s="457"/>
      <c r="B6" s="149"/>
      <c r="C6" s="183"/>
      <c r="D6" s="151"/>
      <c r="E6" s="337"/>
      <c r="F6" s="333"/>
    </row>
    <row r="7" spans="1:6" s="197" customFormat="1" ht="23.25" customHeight="1">
      <c r="A7" s="457"/>
      <c r="B7" s="203" t="s">
        <v>56</v>
      </c>
      <c r="C7" s="183" t="s">
        <v>57</v>
      </c>
      <c r="D7" s="184">
        <v>180</v>
      </c>
      <c r="E7" s="418"/>
      <c r="F7" s="333">
        <f>D7*E7</f>
        <v>0</v>
      </c>
    </row>
    <row r="8" spans="1:6" s="247" customFormat="1">
      <c r="A8" s="197"/>
      <c r="B8" s="197"/>
      <c r="C8" s="197"/>
      <c r="D8" s="183"/>
      <c r="E8" s="335"/>
      <c r="F8" s="333"/>
    </row>
    <row r="9" spans="1:6" s="249" customFormat="1">
      <c r="A9" s="169" t="s">
        <v>284</v>
      </c>
      <c r="B9" s="248" t="s">
        <v>285</v>
      </c>
      <c r="C9" s="227"/>
      <c r="D9" s="210"/>
      <c r="E9" s="342"/>
      <c r="F9" s="343">
        <f>F7</f>
        <v>0</v>
      </c>
    </row>
    <row r="10" spans="1:6" s="156" customFormat="1">
      <c r="A10" s="228"/>
      <c r="B10" s="218"/>
      <c r="C10" s="183"/>
      <c r="D10" s="184"/>
      <c r="E10" s="184"/>
      <c r="F10" s="184"/>
    </row>
  </sheetData>
  <sheetProtection algorithmName="SHA-512" hashValue="3wB5dqtWhhDkDALKNY9wOh80FQDvijF1SFGphBuo7uEptY7SSuCB0fRBOJJKRd/Jl0Uv2OaZgZi2EOJlRbF1PQ==" saltValue="iHijhktZcmIUZ00PTLBMzQ==" spinCount="100000" sheet="1" objects="1" scenarios="1" formatCells="0"/>
  <protectedRanges>
    <protectedRange sqref="E5:E7" name="Range1"/>
  </protectedRanges>
  <mergeCells count="1">
    <mergeCell ref="A5:A7"/>
  </mergeCells>
  <pageMargins left="0.9055118110236221" right="0.51181102362204722" top="0.9055118110236221" bottom="0.94488188976377963" header="0.39370078740157483" footer="0.39370078740157483"/>
  <pageSetup paperSize="9" scale="94" firstPageNumber="9"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1"/>
  <sheetViews>
    <sheetView view="pageBreakPreview" topLeftCell="A3" zoomScale="130" zoomScaleNormal="100" zoomScaleSheetLayoutView="130" zoomScalePageLayoutView="90" workbookViewId="0">
      <selection activeCell="E7" sqref="E7"/>
    </sheetView>
  </sheetViews>
  <sheetFormatPr baseColWidth="10" defaultColWidth="9.1640625" defaultRowHeight="14"/>
  <cols>
    <col min="1" max="1" width="7.5" style="228" customWidth="1"/>
    <col min="2" max="2" width="39.1640625" style="218" customWidth="1"/>
    <col min="3" max="3" width="7.1640625" style="183" customWidth="1"/>
    <col min="4" max="4" width="10" style="184" customWidth="1"/>
    <col min="5" max="5" width="9.5" style="349" customWidth="1"/>
    <col min="6" max="6" width="13.6640625" style="333" customWidth="1"/>
    <col min="7" max="16384" width="9.1640625" style="205"/>
  </cols>
  <sheetData>
    <row r="1" spans="1:6" s="180" customFormat="1" ht="15">
      <c r="A1" s="212" t="s">
        <v>292</v>
      </c>
      <c r="B1" s="240" t="s">
        <v>89</v>
      </c>
      <c r="C1" s="178"/>
      <c r="D1" s="179"/>
      <c r="E1" s="408"/>
      <c r="F1" s="332"/>
    </row>
    <row r="2" spans="1:6" s="180" customFormat="1">
      <c r="A2" s="241"/>
      <c r="B2" s="215"/>
      <c r="C2" s="183"/>
      <c r="D2" s="184"/>
      <c r="E2" s="349"/>
      <c r="F2" s="333"/>
    </row>
    <row r="3" spans="1:6" s="186" customFormat="1" ht="28.25" customHeight="1">
      <c r="A3" s="188" t="s">
        <v>11</v>
      </c>
      <c r="B3" s="242" t="s">
        <v>12</v>
      </c>
      <c r="C3" s="189" t="s">
        <v>14</v>
      </c>
      <c r="D3" s="190" t="s">
        <v>13</v>
      </c>
      <c r="E3" s="409" t="s">
        <v>15</v>
      </c>
      <c r="F3" s="334" t="s">
        <v>16</v>
      </c>
    </row>
    <row r="4" spans="1:6" s="246" customFormat="1" ht="17" customHeight="1">
      <c r="A4" s="243"/>
      <c r="B4" s="244"/>
      <c r="C4" s="245"/>
      <c r="D4" s="194"/>
      <c r="E4" s="410"/>
      <c r="F4" s="336"/>
    </row>
    <row r="5" spans="1:6" s="187" customFormat="1" ht="218" customHeight="1">
      <c r="A5" s="457" t="s">
        <v>93</v>
      </c>
      <c r="B5" s="201" t="s">
        <v>246</v>
      </c>
      <c r="C5" s="183"/>
      <c r="D5" s="151"/>
      <c r="E5" s="411"/>
      <c r="F5" s="333"/>
    </row>
    <row r="6" spans="1:6" s="197" customFormat="1" ht="20.25" customHeight="1">
      <c r="A6" s="457"/>
      <c r="B6" s="221" t="s">
        <v>56</v>
      </c>
      <c r="C6" s="183" t="s">
        <v>57</v>
      </c>
      <c r="D6" s="184">
        <v>171</v>
      </c>
      <c r="E6" s="423"/>
      <c r="F6" s="333">
        <f>D6*E6</f>
        <v>0</v>
      </c>
    </row>
    <row r="7" spans="1:6" s="197" customFormat="1">
      <c r="A7" s="206"/>
      <c r="B7" s="203"/>
      <c r="C7" s="183"/>
      <c r="D7" s="184"/>
      <c r="E7" s="349"/>
      <c r="F7" s="333"/>
    </row>
    <row r="8" spans="1:6" s="197" customFormat="1" ht="298.5" customHeight="1">
      <c r="A8" s="250" t="s">
        <v>95</v>
      </c>
      <c r="B8" s="251" t="s">
        <v>247</v>
      </c>
      <c r="C8" s="252"/>
      <c r="D8" s="253"/>
      <c r="E8" s="412"/>
      <c r="F8" s="404"/>
    </row>
    <row r="9" spans="1:6" s="197" customFormat="1" ht="19.5" customHeight="1">
      <c r="A9" s="206"/>
      <c r="B9" s="203"/>
      <c r="C9" s="197" t="s">
        <v>22</v>
      </c>
      <c r="D9" s="184">
        <v>236</v>
      </c>
      <c r="E9" s="423"/>
      <c r="F9" s="333">
        <f>D9*E9</f>
        <v>0</v>
      </c>
    </row>
    <row r="10" spans="1:6" s="197" customFormat="1" ht="19.5" customHeight="1">
      <c r="A10" s="206"/>
      <c r="B10" s="203"/>
      <c r="C10" s="183"/>
      <c r="D10" s="184"/>
      <c r="E10" s="349"/>
      <c r="F10" s="333"/>
    </row>
    <row r="11" spans="1:6" s="197" customFormat="1" ht="55.5" customHeight="1">
      <c r="A11" s="206" t="s">
        <v>94</v>
      </c>
      <c r="B11" s="203" t="s">
        <v>101</v>
      </c>
      <c r="C11" s="183"/>
      <c r="D11" s="184"/>
      <c r="E11" s="349"/>
      <c r="F11" s="333"/>
    </row>
    <row r="12" spans="1:6" s="197" customFormat="1" ht="21" customHeight="1">
      <c r="A12" s="206"/>
      <c r="B12" s="203"/>
      <c r="C12" s="183" t="s">
        <v>57</v>
      </c>
      <c r="D12" s="184">
        <v>125</v>
      </c>
      <c r="E12" s="423"/>
      <c r="F12" s="333">
        <f>D12*E12</f>
        <v>0</v>
      </c>
    </row>
    <row r="13" spans="1:6" s="197" customFormat="1" ht="36.75" customHeight="1">
      <c r="A13" s="206" t="s">
        <v>96</v>
      </c>
      <c r="B13" s="203" t="s">
        <v>102</v>
      </c>
      <c r="C13" s="183"/>
      <c r="D13" s="184"/>
      <c r="E13" s="349"/>
      <c r="F13" s="333"/>
    </row>
    <row r="14" spans="1:6" s="197" customFormat="1" ht="18" customHeight="1">
      <c r="A14" s="206"/>
      <c r="B14" s="203"/>
      <c r="C14" s="183" t="s">
        <v>22</v>
      </c>
      <c r="D14" s="184">
        <v>15</v>
      </c>
      <c r="E14" s="423"/>
      <c r="F14" s="333">
        <f>D14*E14</f>
        <v>0</v>
      </c>
    </row>
    <row r="15" spans="1:6" s="197" customFormat="1" ht="45.75" customHeight="1">
      <c r="A15" s="206" t="s">
        <v>97</v>
      </c>
      <c r="B15" s="203" t="s">
        <v>135</v>
      </c>
      <c r="C15" s="183"/>
      <c r="D15" s="184"/>
      <c r="E15" s="349"/>
      <c r="F15" s="333"/>
    </row>
    <row r="16" spans="1:6" s="197" customFormat="1" ht="15">
      <c r="A16" s="206"/>
      <c r="B16" s="203" t="s">
        <v>103</v>
      </c>
      <c r="C16" s="197" t="s">
        <v>84</v>
      </c>
      <c r="D16" s="184">
        <v>57</v>
      </c>
      <c r="E16" s="423"/>
      <c r="F16" s="333">
        <f>D16*E16</f>
        <v>0</v>
      </c>
    </row>
    <row r="17" spans="1:6" s="197" customFormat="1" ht="15">
      <c r="A17" s="206"/>
      <c r="B17" s="203" t="s">
        <v>98</v>
      </c>
      <c r="C17" s="183" t="s">
        <v>22</v>
      </c>
      <c r="D17" s="184">
        <v>13.5</v>
      </c>
      <c r="E17" s="423"/>
      <c r="F17" s="333">
        <f>D17*E17</f>
        <v>0</v>
      </c>
    </row>
    <row r="18" spans="1:6" ht="295.5" customHeight="1">
      <c r="A18" s="206" t="s">
        <v>99</v>
      </c>
      <c r="B18" s="254" t="s">
        <v>248</v>
      </c>
    </row>
    <row r="19" spans="1:6" s="156" customFormat="1" ht="23.25" customHeight="1">
      <c r="A19" s="206"/>
      <c r="B19" s="203"/>
      <c r="C19" s="183" t="s">
        <v>22</v>
      </c>
      <c r="D19" s="151">
        <v>72</v>
      </c>
      <c r="E19" s="423"/>
      <c r="F19" s="333">
        <f>D19*E19</f>
        <v>0</v>
      </c>
    </row>
    <row r="20" spans="1:6" s="208" customFormat="1" ht="15">
      <c r="A20" s="255" t="s">
        <v>292</v>
      </c>
      <c r="B20" s="256" t="s">
        <v>122</v>
      </c>
      <c r="C20" s="257"/>
      <c r="D20" s="374"/>
      <c r="E20" s="422"/>
      <c r="F20" s="362">
        <f>SUM(F5:F19)</f>
        <v>0</v>
      </c>
    </row>
    <row r="21" spans="1:6" ht="31.5" customHeight="1"/>
  </sheetData>
  <sheetProtection algorithmName="SHA-512" hashValue="hTcj7NdLNGrP5lpDVdalhvx4IWsav7Mm3GJj2G0L4JrXDqHMW2a4qvEcJKMEK2Mzxm8ZDTrRnY8jOquWAc8fsg==" saltValue="vVs+7rdTY9cCqlIpmM/cwQ==" spinCount="100000" sheet="1" objects="1" scenarios="1" formatCells="0"/>
  <protectedRanges>
    <protectedRange sqref="E5:E17" name="Range1"/>
    <protectedRange sqref="E19" name="Range1_1"/>
    <protectedRange sqref="E18" name="Range1_1_1"/>
  </protectedRanges>
  <mergeCells count="1">
    <mergeCell ref="A5:A6"/>
  </mergeCells>
  <pageMargins left="0.9055118110236221" right="0.51181102362204722" top="0.9055118110236221" bottom="0.94488188976377963" header="0.39370078740157483" footer="0.39370078740157483"/>
  <pageSetup paperSize="9" scale="94" firstPageNumber="9"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view="pageBreakPreview" zoomScale="140" zoomScaleNormal="202" zoomScaleSheetLayoutView="140" zoomScalePageLayoutView="80" workbookViewId="0">
      <selection activeCell="F28" sqref="F28"/>
    </sheetView>
  </sheetViews>
  <sheetFormatPr baseColWidth="10" defaultColWidth="9" defaultRowHeight="14"/>
  <cols>
    <col min="1" max="1" width="7.5" style="228" customWidth="1"/>
    <col min="2" max="2" width="39.1640625" style="196" customWidth="1"/>
    <col min="3" max="3" width="7.1640625" style="183" customWidth="1"/>
    <col min="4" max="4" width="10" style="220" customWidth="1"/>
    <col min="5" max="5" width="9.5" style="349" customWidth="1"/>
    <col min="6" max="6" width="11.83203125" style="333" customWidth="1"/>
    <col min="7" max="16384" width="9" style="205"/>
  </cols>
  <sheetData>
    <row r="1" spans="1:6" s="180" customFormat="1" ht="15">
      <c r="A1" s="212" t="s">
        <v>293</v>
      </c>
      <c r="B1" s="258" t="s">
        <v>294</v>
      </c>
      <c r="C1" s="178"/>
      <c r="D1" s="259"/>
      <c r="E1" s="408"/>
      <c r="F1" s="332"/>
    </row>
    <row r="2" spans="1:6" s="186" customFormat="1" ht="22.5" customHeight="1">
      <c r="A2" s="188" t="s">
        <v>11</v>
      </c>
      <c r="B2" s="188" t="s">
        <v>12</v>
      </c>
      <c r="C2" s="189" t="s">
        <v>14</v>
      </c>
      <c r="D2" s="190" t="s">
        <v>13</v>
      </c>
      <c r="E2" s="409" t="s">
        <v>15</v>
      </c>
      <c r="F2" s="334" t="s">
        <v>16</v>
      </c>
    </row>
    <row r="3" spans="1:6" s="187" customFormat="1" ht="280.5" customHeight="1">
      <c r="A3" s="457" t="s">
        <v>124</v>
      </c>
      <c r="B3" s="463" t="s">
        <v>250</v>
      </c>
      <c r="C3" s="183"/>
      <c r="D3" s="220"/>
      <c r="E3" s="349"/>
      <c r="F3" s="333"/>
    </row>
    <row r="4" spans="1:6" s="187" customFormat="1">
      <c r="A4" s="457"/>
      <c r="B4" s="463"/>
      <c r="C4" s="183"/>
      <c r="D4" s="220"/>
      <c r="E4" s="349"/>
      <c r="F4" s="333"/>
    </row>
    <row r="5" spans="1:6" s="187" customFormat="1">
      <c r="A5" s="457"/>
      <c r="B5" s="463"/>
      <c r="C5" s="183"/>
      <c r="D5" s="220"/>
      <c r="E5" s="349"/>
      <c r="F5" s="333"/>
    </row>
    <row r="6" spans="1:6" s="187" customFormat="1">
      <c r="A6" s="457"/>
      <c r="B6" s="463"/>
      <c r="C6" s="183"/>
      <c r="D6" s="220"/>
      <c r="E6" s="349"/>
      <c r="F6" s="333"/>
    </row>
    <row r="7" spans="1:6" s="187" customFormat="1">
      <c r="A7" s="457"/>
      <c r="B7" s="463"/>
      <c r="C7" s="183"/>
      <c r="D7" s="220"/>
      <c r="E7" s="349"/>
      <c r="F7" s="333"/>
    </row>
    <row r="8" spans="1:6" s="187" customFormat="1">
      <c r="A8" s="457"/>
      <c r="B8" s="463"/>
      <c r="C8" s="183"/>
      <c r="D8" s="220"/>
      <c r="E8" s="349"/>
      <c r="F8" s="333"/>
    </row>
    <row r="9" spans="1:6" s="187" customFormat="1">
      <c r="A9" s="457"/>
      <c r="B9" s="463"/>
      <c r="C9" s="183"/>
      <c r="D9" s="220"/>
      <c r="E9" s="349"/>
      <c r="F9" s="333"/>
    </row>
    <row r="10" spans="1:6" s="187" customFormat="1">
      <c r="A10" s="457"/>
      <c r="B10" s="463"/>
      <c r="C10" s="183"/>
      <c r="D10" s="220"/>
      <c r="E10" s="349"/>
      <c r="F10" s="333"/>
    </row>
    <row r="11" spans="1:6" s="187" customFormat="1" ht="153" customHeight="1">
      <c r="A11" s="457"/>
      <c r="B11" s="463"/>
      <c r="C11" s="183"/>
      <c r="D11" s="220"/>
      <c r="E11" s="349"/>
      <c r="F11" s="333"/>
    </row>
    <row r="12" spans="1:6" s="187" customFormat="1" ht="15">
      <c r="A12" s="457"/>
      <c r="B12" s="260" t="s">
        <v>123</v>
      </c>
      <c r="C12" s="183"/>
      <c r="D12" s="220"/>
      <c r="E12" s="349"/>
      <c r="F12" s="333"/>
    </row>
    <row r="13" spans="1:6" ht="14.25" customHeight="1">
      <c r="A13" s="457"/>
      <c r="B13" s="260" t="s">
        <v>91</v>
      </c>
    </row>
    <row r="14" spans="1:6" ht="23.25" customHeight="1">
      <c r="A14" s="206"/>
      <c r="B14" s="261" t="s">
        <v>92</v>
      </c>
    </row>
    <row r="15" spans="1:6" ht="17" customHeight="1">
      <c r="A15" s="206"/>
      <c r="B15" s="261" t="s">
        <v>238</v>
      </c>
      <c r="C15" s="197" t="s">
        <v>84</v>
      </c>
      <c r="D15" s="220">
        <v>2</v>
      </c>
      <c r="E15" s="423"/>
      <c r="F15" s="333">
        <f>D15*E15</f>
        <v>0</v>
      </c>
    </row>
    <row r="16" spans="1:6" ht="17" customHeight="1">
      <c r="A16" s="206"/>
      <c r="B16" s="261"/>
      <c r="C16" s="197"/>
    </row>
    <row r="17" spans="1:6" ht="173" customHeight="1">
      <c r="A17" s="206" t="s">
        <v>132</v>
      </c>
      <c r="B17" s="149" t="s">
        <v>239</v>
      </c>
    </row>
    <row r="18" spans="1:6" ht="17" customHeight="1">
      <c r="A18" s="206"/>
      <c r="B18" s="261"/>
      <c r="C18" s="197" t="s">
        <v>84</v>
      </c>
      <c r="D18" s="220">
        <v>2</v>
      </c>
      <c r="E18" s="423"/>
      <c r="F18" s="333">
        <f>D18*E18</f>
        <v>0</v>
      </c>
    </row>
    <row r="19" spans="1:6" ht="20.25" customHeight="1">
      <c r="A19" s="206"/>
      <c r="B19" s="149"/>
    </row>
    <row r="20" spans="1:6" s="187" customFormat="1" ht="67.5" customHeight="1">
      <c r="A20" s="206" t="s">
        <v>136</v>
      </c>
      <c r="B20" s="464" t="s">
        <v>251</v>
      </c>
      <c r="C20" s="183"/>
      <c r="D20" s="220"/>
      <c r="E20" s="349"/>
      <c r="F20" s="333"/>
    </row>
    <row r="21" spans="1:6" s="187" customFormat="1" ht="38.25" customHeight="1">
      <c r="A21" s="206"/>
      <c r="B21" s="464"/>
      <c r="C21" s="183"/>
      <c r="D21" s="220"/>
      <c r="E21" s="349"/>
      <c r="F21" s="333"/>
    </row>
    <row r="22" spans="1:6" s="187" customFormat="1" ht="42" customHeight="1">
      <c r="A22" s="206"/>
      <c r="B22" s="464"/>
      <c r="C22" s="183"/>
      <c r="D22" s="220"/>
      <c r="E22" s="349"/>
      <c r="F22" s="333"/>
    </row>
    <row r="23" spans="1:6" s="187" customFormat="1" ht="26.25" customHeight="1">
      <c r="A23" s="206"/>
      <c r="B23" s="464"/>
      <c r="C23" s="183"/>
      <c r="D23" s="220"/>
      <c r="E23" s="349"/>
      <c r="F23" s="333"/>
    </row>
    <row r="24" spans="1:6" s="187" customFormat="1" ht="314" customHeight="1">
      <c r="A24" s="206"/>
      <c r="B24" s="464"/>
      <c r="C24" s="183"/>
      <c r="D24" s="220"/>
      <c r="E24" s="349"/>
      <c r="F24" s="333"/>
    </row>
    <row r="25" spans="1:6" ht="51" customHeight="1">
      <c r="A25" s="206"/>
      <c r="B25" s="149"/>
      <c r="C25" s="262" t="s">
        <v>84</v>
      </c>
      <c r="D25" s="263">
        <v>1</v>
      </c>
      <c r="E25" s="423"/>
      <c r="F25" s="333">
        <f>D25*E25</f>
        <v>0</v>
      </c>
    </row>
    <row r="26" spans="1:6" ht="409.5" customHeight="1">
      <c r="A26" s="206" t="s">
        <v>156</v>
      </c>
      <c r="B26" s="462" t="s">
        <v>249</v>
      </c>
      <c r="C26" s="262"/>
      <c r="D26" s="263"/>
      <c r="E26" s="413"/>
      <c r="F26" s="405"/>
    </row>
    <row r="27" spans="1:6" ht="38" customHeight="1">
      <c r="A27" s="206"/>
      <c r="B27" s="462"/>
      <c r="C27" s="262" t="s">
        <v>84</v>
      </c>
      <c r="D27" s="263">
        <v>1</v>
      </c>
      <c r="E27" s="423"/>
      <c r="F27" s="333">
        <f>D27*E27</f>
        <v>0</v>
      </c>
    </row>
    <row r="28" spans="1:6" ht="17" customHeight="1">
      <c r="A28" s="206"/>
      <c r="B28" s="149"/>
      <c r="C28" s="262"/>
      <c r="D28" s="263"/>
      <c r="E28" s="413"/>
      <c r="F28" s="405"/>
    </row>
    <row r="29" spans="1:6" s="187" customFormat="1" ht="15">
      <c r="A29" s="264" t="s">
        <v>125</v>
      </c>
      <c r="B29" s="170" t="s">
        <v>90</v>
      </c>
      <c r="C29" s="171"/>
      <c r="D29" s="361"/>
      <c r="E29" s="414"/>
      <c r="F29" s="362">
        <f>SUM(F3:F27)</f>
        <v>0</v>
      </c>
    </row>
    <row r="30" spans="1:6" ht="17" customHeight="1"/>
    <row r="31" spans="1:6" s="187" customFormat="1">
      <c r="A31" s="228"/>
      <c r="B31" s="196"/>
      <c r="C31" s="183"/>
      <c r="D31" s="220"/>
      <c r="E31" s="349"/>
      <c r="F31" s="333"/>
    </row>
    <row r="32" spans="1:6" ht="17" customHeight="1"/>
    <row r="33" spans="1:6" s="187" customFormat="1" ht="99.25" customHeight="1">
      <c r="A33" s="228"/>
      <c r="B33" s="196"/>
      <c r="C33" s="183"/>
      <c r="D33" s="220"/>
      <c r="E33" s="349"/>
      <c r="F33" s="333"/>
    </row>
    <row r="34" spans="1:6" s="187" customFormat="1">
      <c r="A34" s="228"/>
      <c r="B34" s="196"/>
      <c r="C34" s="183"/>
      <c r="D34" s="220"/>
      <c r="E34" s="349"/>
      <c r="F34" s="333"/>
    </row>
    <row r="35" spans="1:6" s="187" customFormat="1">
      <c r="A35" s="228"/>
      <c r="B35" s="196"/>
      <c r="C35" s="183"/>
      <c r="D35" s="220"/>
      <c r="E35" s="349"/>
      <c r="F35" s="333"/>
    </row>
    <row r="36" spans="1:6" ht="17" customHeight="1">
      <c r="B36" s="265"/>
      <c r="C36" s="262"/>
      <c r="D36" s="263"/>
      <c r="E36" s="413"/>
      <c r="F36" s="405"/>
    </row>
    <row r="37" spans="1:6" s="187" customFormat="1" ht="283.25" customHeight="1">
      <c r="A37" s="228"/>
      <c r="B37" s="196"/>
      <c r="C37" s="183"/>
      <c r="D37" s="220"/>
      <c r="E37" s="349"/>
      <c r="F37" s="333"/>
    </row>
    <row r="38" spans="1:6" s="187" customFormat="1">
      <c r="A38" s="228"/>
      <c r="B38" s="196"/>
      <c r="C38" s="183"/>
      <c r="D38" s="220"/>
      <c r="E38" s="349"/>
      <c r="F38" s="333"/>
    </row>
    <row r="39" spans="1:6" ht="17" customHeight="1"/>
    <row r="40" spans="1:6" s="267" customFormat="1" ht="19.75" customHeight="1">
      <c r="A40" s="266"/>
      <c r="B40" s="196"/>
      <c r="C40" s="183"/>
      <c r="D40" s="220"/>
      <c r="E40" s="349"/>
      <c r="F40" s="333"/>
    </row>
    <row r="41" spans="1:6" ht="17" customHeight="1"/>
  </sheetData>
  <sheetProtection algorithmName="SHA-512" hashValue="9b0Qs3avfZyhCV8BovCXBydY+WF1Y9xFx1JkY2GesfmWoY/GzF1dJ+sxNhI5NBRq+ntNy51N+CdzDYKVj9uf6A==" saltValue="dkV+JDNwch+vcf47ECWv4g==" spinCount="100000" sheet="1" objects="1" scenarios="1" formatCells="0"/>
  <protectedRanges>
    <protectedRange sqref="E25:E28 E18 E3:E16" name="E"/>
  </protectedRanges>
  <mergeCells count="4">
    <mergeCell ref="B26:B27"/>
    <mergeCell ref="A3:A13"/>
    <mergeCell ref="B3:B11"/>
    <mergeCell ref="B20:B24"/>
  </mergeCells>
  <pageMargins left="0.9055118110236221" right="0.51181102362204722" top="0.9055118110236221" bottom="0.94488188976377963" header="0.39370078740157483" footer="0.39370078740157483"/>
  <pageSetup paperSize="9" scale="96" firstPageNumber="27"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rowBreaks count="2" manualBreakCount="2">
    <brk id="16" max="5" man="1"/>
    <brk id="2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1"/>
  <sheetViews>
    <sheetView view="pageBreakPreview" zoomScale="140" zoomScaleNormal="100" zoomScaleSheetLayoutView="140" workbookViewId="0">
      <selection activeCell="K11" sqref="K11"/>
    </sheetView>
  </sheetViews>
  <sheetFormatPr baseColWidth="10" defaultColWidth="9.1640625" defaultRowHeight="14"/>
  <cols>
    <col min="1" max="1" width="7.5" style="228" customWidth="1"/>
    <col min="2" max="2" width="39.1640625" style="196" customWidth="1"/>
    <col min="3" max="3" width="7.1640625" style="183" customWidth="1"/>
    <col min="4" max="4" width="10" style="184" customWidth="1"/>
    <col min="5" max="5" width="9.5" style="349" customWidth="1"/>
    <col min="6" max="6" width="10" style="333" customWidth="1"/>
    <col min="7" max="16384" width="9.1640625" style="205"/>
  </cols>
  <sheetData>
    <row r="1" spans="1:6" s="180" customFormat="1" ht="15">
      <c r="A1" s="212" t="s">
        <v>296</v>
      </c>
      <c r="B1" s="258" t="s">
        <v>295</v>
      </c>
      <c r="C1" s="178"/>
      <c r="D1" s="179"/>
      <c r="E1" s="408"/>
      <c r="F1" s="332"/>
    </row>
    <row r="2" spans="1:6" s="141" customFormat="1">
      <c r="A2" s="268"/>
      <c r="B2" s="182"/>
      <c r="C2" s="183"/>
      <c r="D2" s="184"/>
      <c r="E2" s="349"/>
      <c r="F2" s="333"/>
    </row>
    <row r="3" spans="1:6" s="186" customFormat="1" ht="28.25" customHeight="1">
      <c r="A3" s="188" t="s">
        <v>11</v>
      </c>
      <c r="B3" s="188" t="s">
        <v>12</v>
      </c>
      <c r="C3" s="189" t="s">
        <v>14</v>
      </c>
      <c r="D3" s="190" t="s">
        <v>13</v>
      </c>
      <c r="E3" s="409" t="s">
        <v>15</v>
      </c>
      <c r="F3" s="334" t="s">
        <v>16</v>
      </c>
    </row>
    <row r="4" spans="1:6" ht="33" customHeight="1">
      <c r="A4" s="206"/>
      <c r="B4" s="203"/>
    </row>
    <row r="5" spans="1:6" s="187" customFormat="1" ht="105">
      <c r="A5" s="457" t="s">
        <v>300</v>
      </c>
      <c r="B5" s="149" t="s">
        <v>253</v>
      </c>
      <c r="C5" s="183"/>
      <c r="D5" s="184"/>
      <c r="E5" s="349"/>
      <c r="F5" s="333"/>
    </row>
    <row r="6" spans="1:6">
      <c r="A6" s="457"/>
      <c r="B6" s="203"/>
      <c r="C6" s="183" t="s">
        <v>22</v>
      </c>
      <c r="D6" s="184">
        <v>85</v>
      </c>
      <c r="E6" s="423"/>
      <c r="F6" s="333">
        <f>D6*E6</f>
        <v>0</v>
      </c>
    </row>
    <row r="7" spans="1:6">
      <c r="A7" s="206"/>
      <c r="B7" s="203"/>
    </row>
    <row r="8" spans="1:6" s="187" customFormat="1" ht="135">
      <c r="A8" s="206" t="s">
        <v>299</v>
      </c>
      <c r="B8" s="149" t="s">
        <v>252</v>
      </c>
      <c r="C8" s="183"/>
      <c r="D8" s="184"/>
      <c r="E8" s="349"/>
      <c r="F8" s="333"/>
    </row>
    <row r="9" spans="1:6" ht="17" customHeight="1">
      <c r="A9" s="206"/>
      <c r="B9" s="203"/>
      <c r="C9" s="183" t="s">
        <v>22</v>
      </c>
      <c r="D9" s="184">
        <v>50</v>
      </c>
      <c r="E9" s="423"/>
      <c r="F9" s="333">
        <f>D9*E9</f>
        <v>0</v>
      </c>
    </row>
    <row r="10" spans="1:6" ht="17" customHeight="1">
      <c r="A10" s="206"/>
      <c r="B10" s="203"/>
    </row>
    <row r="11" spans="1:6" s="187" customFormat="1" ht="18.5" customHeight="1">
      <c r="A11" s="169" t="s">
        <v>297</v>
      </c>
      <c r="B11" s="170" t="s">
        <v>100</v>
      </c>
      <c r="C11" s="171"/>
      <c r="D11" s="172"/>
      <c r="E11" s="414"/>
      <c r="F11" s="362">
        <f>SUM(F5:F10)</f>
        <v>0</v>
      </c>
    </row>
  </sheetData>
  <sheetProtection algorithmName="SHA-512" hashValue="x36AVvTzpI0yf+48/bCA7sxJwZx+nCEG0DgkddDxPwGZp1rzN1gLBh8hLPcFascygzl2EwZCJQwZaXuu4i/USw==" saltValue="AQiE2oW8MR9qsHWTMotx4g==" spinCount="100000" sheet="1" objects="1" scenarios="1" formatCells="0"/>
  <protectedRanges>
    <protectedRange sqref="E4:E10" name="E"/>
  </protectedRanges>
  <mergeCells count="1">
    <mergeCell ref="A5:A6"/>
  </mergeCells>
  <pageMargins left="0.9055118110236221" right="0.51181102362204722" top="0.9055118110236221" bottom="0.94488188976377963" header="0.39370078740157483" footer="0.39370078740157483"/>
  <pageSetup paperSize="9" scale="98" firstPageNumber="26" fitToHeight="0"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64FE-D289-454A-BEF0-EBD02DF60878}">
  <dimension ref="A1:M1872"/>
  <sheetViews>
    <sheetView view="pageBreakPreview" zoomScale="150" zoomScaleNormal="115" zoomScaleSheetLayoutView="150" zoomScalePageLayoutView="60" workbookViewId="0">
      <selection activeCell="E25" sqref="E25"/>
    </sheetView>
  </sheetViews>
  <sheetFormatPr baseColWidth="10" defaultColWidth="9.1640625" defaultRowHeight="11"/>
  <cols>
    <col min="1" max="1" width="8.1640625" style="73" customWidth="1"/>
    <col min="2" max="2" width="48.5" style="74" customWidth="1"/>
    <col min="3" max="3" width="6.5" style="55" customWidth="1"/>
    <col min="4" max="4" width="8.5" style="75" customWidth="1"/>
    <col min="5" max="6" width="12.1640625" style="393" customWidth="1"/>
    <col min="7" max="7" width="10.6640625" style="55" customWidth="1"/>
    <col min="8" max="8" width="11.5" style="55" bestFit="1" customWidth="1"/>
    <col min="9" max="16384" width="9.1640625" style="55"/>
  </cols>
  <sheetData>
    <row r="1" spans="1:13" s="180" customFormat="1" ht="15">
      <c r="A1" s="212" t="s">
        <v>301</v>
      </c>
      <c r="B1" s="258" t="s">
        <v>302</v>
      </c>
      <c r="C1" s="178"/>
      <c r="D1" s="179"/>
      <c r="E1" s="332"/>
      <c r="F1" s="332"/>
    </row>
    <row r="2" spans="1:13" s="186" customFormat="1" ht="24" customHeight="1">
      <c r="A2" s="188" t="s">
        <v>11</v>
      </c>
      <c r="B2" s="188" t="s">
        <v>12</v>
      </c>
      <c r="C2" s="189" t="s">
        <v>14</v>
      </c>
      <c r="D2" s="190" t="s">
        <v>13</v>
      </c>
      <c r="E2" s="334" t="s">
        <v>15</v>
      </c>
      <c r="F2" s="334" t="s">
        <v>16</v>
      </c>
    </row>
    <row r="3" spans="1:13" ht="14">
      <c r="A3" s="76"/>
      <c r="B3" s="77"/>
      <c r="C3" s="78"/>
      <c r="D3" s="79"/>
      <c r="E3" s="378"/>
      <c r="F3" s="394"/>
      <c r="G3" s="269"/>
    </row>
    <row r="4" spans="1:13" s="275" customFormat="1" ht="15">
      <c r="A4" s="270"/>
      <c r="B4" s="271" t="s">
        <v>158</v>
      </c>
      <c r="C4" s="272"/>
      <c r="D4" s="273"/>
      <c r="E4" s="378"/>
      <c r="F4" s="395"/>
      <c r="G4" s="274"/>
    </row>
    <row r="5" spans="1:13" s="275" customFormat="1" ht="75">
      <c r="A5" s="270"/>
      <c r="B5" s="276" t="s">
        <v>261</v>
      </c>
      <c r="C5" s="272"/>
      <c r="D5" s="273"/>
      <c r="E5" s="378"/>
      <c r="F5" s="395"/>
      <c r="G5" s="274"/>
    </row>
    <row r="6" spans="1:13" s="275" customFormat="1" ht="75">
      <c r="A6" s="270"/>
      <c r="B6" s="276" t="s">
        <v>159</v>
      </c>
      <c r="C6" s="272"/>
      <c r="D6" s="273"/>
      <c r="E6" s="378"/>
      <c r="F6" s="395"/>
      <c r="G6" s="274"/>
    </row>
    <row r="7" spans="1:13" s="275" customFormat="1" ht="285">
      <c r="A7" s="270"/>
      <c r="B7" s="276" t="s">
        <v>331</v>
      </c>
      <c r="C7" s="272"/>
      <c r="D7" s="273"/>
      <c r="E7" s="378"/>
      <c r="F7" s="395"/>
      <c r="G7" s="274"/>
    </row>
    <row r="8" spans="1:13" s="275" customFormat="1" ht="14">
      <c r="A8" s="270"/>
      <c r="B8" s="277"/>
      <c r="C8" s="278"/>
      <c r="D8" s="375"/>
      <c r="E8" s="379"/>
      <c r="F8" s="379"/>
    </row>
    <row r="9" spans="1:13" s="275" customFormat="1" ht="15">
      <c r="A9" s="80" t="s">
        <v>160</v>
      </c>
      <c r="B9" s="279" t="s">
        <v>161</v>
      </c>
      <c r="C9" s="81"/>
      <c r="D9" s="82"/>
      <c r="E9" s="380"/>
      <c r="F9" s="380"/>
      <c r="G9" s="280"/>
    </row>
    <row r="10" spans="1:13" s="275" customFormat="1" ht="14">
      <c r="A10" s="83"/>
      <c r="B10" s="84"/>
      <c r="C10" s="85"/>
      <c r="D10" s="86"/>
      <c r="E10" s="381"/>
      <c r="F10" s="387"/>
      <c r="G10" s="281"/>
    </row>
    <row r="11" spans="1:13" ht="15">
      <c r="A11" s="80" t="s">
        <v>162</v>
      </c>
      <c r="B11" s="279" t="s">
        <v>28</v>
      </c>
      <c r="C11" s="81"/>
      <c r="D11" s="82"/>
      <c r="E11" s="380"/>
      <c r="F11" s="380"/>
      <c r="G11" s="280"/>
      <c r="H11" s="56"/>
      <c r="M11" s="275"/>
    </row>
    <row r="12" spans="1:13" s="57" customFormat="1" ht="14">
      <c r="A12" s="87"/>
      <c r="B12" s="84"/>
      <c r="C12" s="88"/>
      <c r="D12" s="89"/>
      <c r="E12" s="427"/>
      <c r="F12" s="396"/>
      <c r="G12" s="282"/>
      <c r="H12" s="61"/>
      <c r="M12" s="275"/>
    </row>
    <row r="13" spans="1:13" s="57" customFormat="1" ht="135">
      <c r="A13" s="90">
        <v>1</v>
      </c>
      <c r="B13" s="91" t="s">
        <v>265</v>
      </c>
      <c r="C13" s="92" t="s">
        <v>163</v>
      </c>
      <c r="D13" s="424">
        <v>430</v>
      </c>
      <c r="E13" s="430"/>
      <c r="F13" s="426">
        <f>D13*E13</f>
        <v>0</v>
      </c>
      <c r="G13" s="282"/>
      <c r="H13" s="61"/>
      <c r="M13" s="275"/>
    </row>
    <row r="14" spans="1:13" s="57" customFormat="1" ht="14">
      <c r="A14" s="90"/>
      <c r="B14" s="91"/>
      <c r="C14" s="88"/>
      <c r="D14" s="89"/>
      <c r="E14" s="428"/>
      <c r="F14" s="396"/>
      <c r="G14" s="282"/>
      <c r="H14" s="61"/>
      <c r="M14" s="275"/>
    </row>
    <row r="15" spans="1:13" s="58" customFormat="1" ht="90">
      <c r="A15" s="90">
        <v>2</v>
      </c>
      <c r="B15" s="91" t="s">
        <v>266</v>
      </c>
      <c r="C15" s="92" t="s">
        <v>84</v>
      </c>
      <c r="D15" s="425">
        <v>23</v>
      </c>
      <c r="E15" s="430"/>
      <c r="F15" s="426">
        <f>D15*E15</f>
        <v>0</v>
      </c>
      <c r="G15" s="282"/>
      <c r="H15" s="109"/>
      <c r="M15" s="275"/>
    </row>
    <row r="16" spans="1:13" s="58" customFormat="1" ht="14">
      <c r="A16" s="90"/>
      <c r="B16" s="91"/>
      <c r="C16" s="92"/>
      <c r="D16" s="283"/>
      <c r="E16" s="429"/>
      <c r="F16" s="396"/>
      <c r="G16" s="282"/>
      <c r="H16" s="109"/>
      <c r="M16" s="275"/>
    </row>
    <row r="17" spans="1:13" s="58" customFormat="1" ht="225">
      <c r="A17" s="90">
        <v>3</v>
      </c>
      <c r="B17" s="91" t="s">
        <v>267</v>
      </c>
      <c r="C17" s="92"/>
      <c r="D17" s="283"/>
      <c r="E17" s="427"/>
      <c r="F17" s="396"/>
      <c r="G17" s="282"/>
      <c r="H17" s="109"/>
      <c r="M17" s="275"/>
    </row>
    <row r="18" spans="1:13" s="58" customFormat="1" ht="15">
      <c r="A18" s="90"/>
      <c r="B18" s="91" t="s">
        <v>164</v>
      </c>
      <c r="C18" s="92" t="s">
        <v>165</v>
      </c>
      <c r="D18" s="425">
        <v>138</v>
      </c>
      <c r="E18" s="430"/>
      <c r="F18" s="426">
        <f>D18*E18</f>
        <v>0</v>
      </c>
      <c r="G18" s="282"/>
      <c r="H18" s="109"/>
      <c r="M18" s="275"/>
    </row>
    <row r="19" spans="1:13" s="58" customFormat="1" ht="15">
      <c r="A19" s="90"/>
      <c r="B19" s="91"/>
      <c r="C19" s="92"/>
      <c r="D19" s="283"/>
      <c r="E19" s="429"/>
      <c r="F19" s="396" t="str">
        <f t="shared" ref="F19:F23" si="0">IF(D19=0,"",$D19*E19)</f>
        <v/>
      </c>
      <c r="G19" s="282"/>
      <c r="H19" s="109"/>
      <c r="M19" s="275"/>
    </row>
    <row r="20" spans="1:13" s="58" customFormat="1" ht="150">
      <c r="A20" s="90">
        <v>4</v>
      </c>
      <c r="B20" s="91" t="s">
        <v>268</v>
      </c>
      <c r="C20" s="92"/>
      <c r="D20" s="283"/>
      <c r="E20" s="427"/>
      <c r="F20" s="396" t="str">
        <f t="shared" si="0"/>
        <v/>
      </c>
      <c r="G20" s="282"/>
      <c r="H20" s="109"/>
      <c r="M20" s="275"/>
    </row>
    <row r="21" spans="1:13" s="58" customFormat="1" ht="15">
      <c r="A21" s="90"/>
      <c r="B21" s="91" t="s">
        <v>164</v>
      </c>
      <c r="C21" s="92" t="s">
        <v>165</v>
      </c>
      <c r="D21" s="425">
        <v>34</v>
      </c>
      <c r="E21" s="430"/>
      <c r="F21" s="426">
        <f>D21*E21</f>
        <v>0</v>
      </c>
      <c r="G21" s="282"/>
      <c r="H21" s="109"/>
      <c r="M21" s="275"/>
    </row>
    <row r="22" spans="1:13" s="58" customFormat="1" ht="14">
      <c r="A22" s="90"/>
      <c r="B22" s="91"/>
      <c r="C22" s="92"/>
      <c r="D22" s="283"/>
      <c r="E22" s="429"/>
      <c r="F22" s="396"/>
      <c r="G22" s="282"/>
      <c r="H22" s="109"/>
      <c r="M22" s="275"/>
    </row>
    <row r="23" spans="1:13" s="58" customFormat="1" ht="120">
      <c r="A23" s="90">
        <v>5</v>
      </c>
      <c r="B23" s="91" t="s">
        <v>269</v>
      </c>
      <c r="C23" s="92"/>
      <c r="D23" s="283"/>
      <c r="E23" s="427"/>
      <c r="F23" s="396" t="str">
        <f t="shared" si="0"/>
        <v/>
      </c>
      <c r="G23" s="282"/>
      <c r="H23" s="109"/>
      <c r="M23" s="275"/>
    </row>
    <row r="24" spans="1:13" s="58" customFormat="1" ht="15">
      <c r="A24" s="90"/>
      <c r="B24" s="91" t="s">
        <v>164</v>
      </c>
      <c r="C24" s="92" t="s">
        <v>165</v>
      </c>
      <c r="D24" s="425">
        <v>103</v>
      </c>
      <c r="E24" s="430"/>
      <c r="F24" s="426">
        <f>D24*E24</f>
        <v>0</v>
      </c>
      <c r="G24" s="282"/>
      <c r="H24" s="109"/>
      <c r="M24" s="275"/>
    </row>
    <row r="25" spans="1:13" s="58" customFormat="1" ht="14">
      <c r="A25" s="90"/>
      <c r="B25" s="91"/>
      <c r="C25" s="92"/>
      <c r="D25" s="283"/>
      <c r="E25" s="429"/>
      <c r="F25" s="396"/>
      <c r="G25" s="282"/>
      <c r="H25" s="109"/>
      <c r="M25" s="275"/>
    </row>
    <row r="26" spans="1:13" s="58" customFormat="1" ht="105">
      <c r="A26" s="90">
        <v>6</v>
      </c>
      <c r="B26" s="91" t="s">
        <v>332</v>
      </c>
      <c r="C26" s="92"/>
      <c r="D26" s="283"/>
      <c r="E26" s="427"/>
      <c r="F26" s="396"/>
      <c r="G26" s="282"/>
      <c r="H26" s="109"/>
      <c r="M26" s="275"/>
    </row>
    <row r="27" spans="1:13" s="58" customFormat="1" ht="15">
      <c r="A27" s="90"/>
      <c r="B27" s="91" t="s">
        <v>164</v>
      </c>
      <c r="C27" s="93" t="s">
        <v>165</v>
      </c>
      <c r="D27" s="425">
        <v>34</v>
      </c>
      <c r="E27" s="430"/>
      <c r="F27" s="426">
        <f>D27*E27</f>
        <v>0</v>
      </c>
      <c r="G27" s="282"/>
      <c r="H27" s="109"/>
      <c r="M27" s="275"/>
    </row>
    <row r="28" spans="1:13" s="58" customFormat="1" ht="14">
      <c r="A28" s="90"/>
      <c r="B28" s="91"/>
      <c r="C28" s="92"/>
      <c r="D28" s="283"/>
      <c r="E28" s="429"/>
      <c r="F28" s="396"/>
      <c r="G28" s="282"/>
      <c r="H28" s="109"/>
      <c r="M28" s="275"/>
    </row>
    <row r="29" spans="1:13" s="58" customFormat="1" ht="14">
      <c r="A29" s="90"/>
      <c r="B29" s="91"/>
      <c r="C29" s="92"/>
      <c r="D29" s="283"/>
      <c r="E29" s="382"/>
      <c r="F29" s="396"/>
      <c r="G29" s="282"/>
      <c r="H29" s="109"/>
      <c r="M29" s="275"/>
    </row>
    <row r="30" spans="1:13" s="58" customFormat="1" ht="165">
      <c r="A30" s="90">
        <v>7</v>
      </c>
      <c r="B30" s="91" t="s">
        <v>270</v>
      </c>
      <c r="C30" s="92"/>
      <c r="D30" s="283"/>
      <c r="E30" s="427"/>
      <c r="F30" s="396"/>
      <c r="G30" s="282"/>
      <c r="H30" s="109"/>
      <c r="M30" s="275"/>
    </row>
    <row r="31" spans="1:13" s="58" customFormat="1" ht="31">
      <c r="A31" s="90"/>
      <c r="B31" s="91" t="s">
        <v>271</v>
      </c>
      <c r="C31" s="92" t="s">
        <v>166</v>
      </c>
      <c r="D31" s="424">
        <v>30</v>
      </c>
      <c r="E31" s="430"/>
      <c r="F31" s="426">
        <f>D31*E31</f>
        <v>0</v>
      </c>
      <c r="G31" s="282"/>
      <c r="H31" s="109"/>
      <c r="M31" s="275"/>
    </row>
    <row r="32" spans="1:13" s="58" customFormat="1" ht="15">
      <c r="A32" s="90"/>
      <c r="B32" s="91" t="s">
        <v>167</v>
      </c>
      <c r="C32" s="92" t="s">
        <v>166</v>
      </c>
      <c r="D32" s="425">
        <v>430</v>
      </c>
      <c r="E32" s="430"/>
      <c r="F32" s="426">
        <f>D32*E32</f>
        <v>0</v>
      </c>
      <c r="G32" s="282"/>
      <c r="H32" s="109"/>
      <c r="M32" s="275"/>
    </row>
    <row r="33" spans="1:13" s="58" customFormat="1" ht="14">
      <c r="A33" s="90"/>
      <c r="B33" s="91"/>
      <c r="C33" s="92"/>
      <c r="D33" s="283"/>
      <c r="E33" s="428"/>
      <c r="F33" s="396"/>
      <c r="G33" s="282"/>
      <c r="H33" s="109"/>
      <c r="M33" s="275"/>
    </row>
    <row r="34" spans="1:13" s="58" customFormat="1" ht="328">
      <c r="A34" s="90">
        <v>8</v>
      </c>
      <c r="B34" s="91" t="s">
        <v>272</v>
      </c>
      <c r="C34" s="92" t="s">
        <v>168</v>
      </c>
      <c r="D34" s="425">
        <v>23</v>
      </c>
      <c r="E34" s="430"/>
      <c r="F34" s="426">
        <f>D34*E34</f>
        <v>0</v>
      </c>
      <c r="G34" s="282"/>
      <c r="H34" s="109"/>
      <c r="M34" s="275"/>
    </row>
    <row r="35" spans="1:13" s="58" customFormat="1" ht="15">
      <c r="A35" s="90"/>
      <c r="B35" s="91"/>
      <c r="C35" s="92"/>
      <c r="D35" s="283"/>
      <c r="E35" s="428"/>
      <c r="F35" s="396" t="str">
        <f t="shared" ref="F35:F37" si="1">IF(D35=0,"",$D35*E35)</f>
        <v/>
      </c>
      <c r="G35" s="282"/>
      <c r="H35" s="109"/>
      <c r="M35" s="275"/>
    </row>
    <row r="36" spans="1:13" s="58" customFormat="1" ht="30">
      <c r="A36" s="90">
        <v>9</v>
      </c>
      <c r="B36" s="91" t="s">
        <v>169</v>
      </c>
      <c r="C36" s="92" t="s">
        <v>168</v>
      </c>
      <c r="D36" s="425">
        <v>23</v>
      </c>
      <c r="E36" s="430"/>
      <c r="F36" s="426">
        <f>D36*E36</f>
        <v>0</v>
      </c>
      <c r="G36" s="282"/>
      <c r="H36" s="109"/>
      <c r="M36" s="275"/>
    </row>
    <row r="37" spans="1:13" s="58" customFormat="1" ht="15">
      <c r="A37" s="90"/>
      <c r="B37" s="91"/>
      <c r="C37" s="92"/>
      <c r="D37" s="283"/>
      <c r="E37" s="428"/>
      <c r="F37" s="396" t="str">
        <f t="shared" si="1"/>
        <v/>
      </c>
      <c r="G37" s="282"/>
      <c r="H37" s="109"/>
      <c r="M37" s="275"/>
    </row>
    <row r="38" spans="1:13" s="58" customFormat="1" ht="15">
      <c r="A38" s="90">
        <v>10</v>
      </c>
      <c r="B38" s="91" t="s">
        <v>170</v>
      </c>
      <c r="C38" s="92" t="s">
        <v>168</v>
      </c>
      <c r="D38" s="425">
        <v>1</v>
      </c>
      <c r="E38" s="430"/>
      <c r="F38" s="426">
        <f>D38*E38</f>
        <v>0</v>
      </c>
      <c r="G38" s="282"/>
      <c r="H38" s="109"/>
      <c r="M38" s="275"/>
    </row>
    <row r="39" spans="1:13" s="59" customFormat="1" ht="15">
      <c r="A39" s="94"/>
      <c r="B39" s="91"/>
      <c r="C39" s="92"/>
      <c r="D39" s="283"/>
      <c r="E39" s="429"/>
      <c r="F39" s="396" t="str">
        <f>IF(D39=0,"",$D39*E39)</f>
        <v/>
      </c>
      <c r="G39" s="284"/>
      <c r="H39" s="110"/>
      <c r="M39" s="275"/>
    </row>
    <row r="40" spans="1:13" s="60" customFormat="1" ht="15">
      <c r="A40" s="83"/>
      <c r="B40" s="95" t="s">
        <v>171</v>
      </c>
      <c r="C40" s="96"/>
      <c r="D40" s="97"/>
      <c r="E40" s="383"/>
      <c r="F40" s="397">
        <f>SUM(F13:F38)</f>
        <v>0</v>
      </c>
      <c r="G40" s="281"/>
      <c r="H40" s="111"/>
      <c r="M40" s="275"/>
    </row>
    <row r="41" spans="1:13" s="274" customFormat="1" ht="14">
      <c r="A41" s="285"/>
      <c r="B41" s="98"/>
      <c r="C41" s="99"/>
      <c r="D41" s="100"/>
      <c r="E41" s="384"/>
      <c r="F41" s="398"/>
      <c r="G41" s="286"/>
      <c r="M41" s="275"/>
    </row>
    <row r="42" spans="1:13" s="274" customFormat="1" ht="14">
      <c r="A42" s="285"/>
      <c r="B42" s="98"/>
      <c r="C42" s="99"/>
      <c r="D42" s="100"/>
      <c r="E42" s="384"/>
      <c r="F42" s="398"/>
      <c r="G42" s="286"/>
      <c r="M42" s="275"/>
    </row>
    <row r="43" spans="1:13" ht="15">
      <c r="A43" s="80" t="s">
        <v>172</v>
      </c>
      <c r="B43" s="279" t="s">
        <v>173</v>
      </c>
      <c r="C43" s="81"/>
      <c r="D43" s="82"/>
      <c r="E43" s="380"/>
      <c r="F43" s="380"/>
      <c r="G43" s="280"/>
      <c r="H43" s="56"/>
      <c r="M43" s="275"/>
    </row>
    <row r="44" spans="1:13" s="57" customFormat="1" ht="14">
      <c r="A44" s="287"/>
      <c r="B44" s="84"/>
      <c r="C44" s="88"/>
      <c r="D44" s="89"/>
      <c r="E44" s="427"/>
      <c r="F44" s="396"/>
      <c r="G44" s="282"/>
      <c r="H44" s="61"/>
      <c r="M44" s="275"/>
    </row>
    <row r="45" spans="1:13" s="60" customFormat="1" ht="60">
      <c r="A45" s="287">
        <v>1</v>
      </c>
      <c r="B45" s="91" t="s">
        <v>174</v>
      </c>
      <c r="C45" s="92" t="s">
        <v>168</v>
      </c>
      <c r="D45" s="425">
        <v>1</v>
      </c>
      <c r="E45" s="430"/>
      <c r="F45" s="426">
        <f>D45*E45</f>
        <v>0</v>
      </c>
      <c r="G45" s="281"/>
      <c r="H45" s="111"/>
      <c r="M45" s="275"/>
    </row>
    <row r="46" spans="1:13" s="57" customFormat="1" ht="14">
      <c r="A46" s="287"/>
      <c r="B46" s="84"/>
      <c r="C46" s="88"/>
      <c r="D46" s="89"/>
      <c r="E46" s="429"/>
      <c r="F46" s="396"/>
      <c r="G46" s="282"/>
      <c r="H46" s="61"/>
      <c r="M46" s="275"/>
    </row>
    <row r="47" spans="1:13" s="60" customFormat="1" ht="60">
      <c r="A47" s="287">
        <v>2</v>
      </c>
      <c r="B47" s="91" t="s">
        <v>175</v>
      </c>
      <c r="C47" s="92"/>
      <c r="D47" s="283"/>
      <c r="E47" s="427"/>
      <c r="F47" s="396"/>
      <c r="G47" s="281"/>
      <c r="H47" s="111"/>
      <c r="M47" s="275"/>
    </row>
    <row r="48" spans="1:13" s="60" customFormat="1" ht="30">
      <c r="A48" s="287"/>
      <c r="B48" s="91" t="s">
        <v>176</v>
      </c>
      <c r="C48" s="92" t="s">
        <v>166</v>
      </c>
      <c r="D48" s="425">
        <v>430</v>
      </c>
      <c r="E48" s="430"/>
      <c r="F48" s="426">
        <f>D48*E48</f>
        <v>0</v>
      </c>
      <c r="G48" s="281"/>
      <c r="H48" s="111"/>
      <c r="M48" s="275"/>
    </row>
    <row r="49" spans="1:13" s="60" customFormat="1" ht="30">
      <c r="A49" s="287"/>
      <c r="B49" s="91" t="s">
        <v>177</v>
      </c>
      <c r="C49" s="92" t="s">
        <v>166</v>
      </c>
      <c r="D49" s="425">
        <v>170</v>
      </c>
      <c r="E49" s="430"/>
      <c r="F49" s="426">
        <f>D49*E49</f>
        <v>0</v>
      </c>
      <c r="G49" s="281"/>
      <c r="H49" s="111"/>
      <c r="M49" s="275"/>
    </row>
    <row r="50" spans="1:13" s="60" customFormat="1" ht="30">
      <c r="A50" s="287"/>
      <c r="B50" s="91" t="s">
        <v>178</v>
      </c>
      <c r="C50" s="92" t="s">
        <v>166</v>
      </c>
      <c r="D50" s="425">
        <v>100</v>
      </c>
      <c r="E50" s="430"/>
      <c r="F50" s="426">
        <f>D50*E50</f>
        <v>0</v>
      </c>
      <c r="G50" s="281"/>
      <c r="H50" s="111"/>
      <c r="M50" s="275"/>
    </row>
    <row r="51" spans="1:13" s="60" customFormat="1" ht="15">
      <c r="A51" s="287"/>
      <c r="B51" s="98"/>
      <c r="C51" s="288"/>
      <c r="D51" s="289"/>
      <c r="E51" s="433"/>
      <c r="F51" s="396" t="str">
        <f t="shared" ref="F51" si="2">IF(D51=0,"",$D51*E51)</f>
        <v/>
      </c>
      <c r="G51" s="281"/>
      <c r="H51" s="111"/>
      <c r="M51" s="275"/>
    </row>
    <row r="52" spans="1:13" s="60" customFormat="1" ht="60">
      <c r="A52" s="287">
        <v>3</v>
      </c>
      <c r="B52" s="98" t="s">
        <v>179</v>
      </c>
      <c r="C52" s="288" t="s">
        <v>166</v>
      </c>
      <c r="D52" s="431">
        <v>430</v>
      </c>
      <c r="E52" s="430"/>
      <c r="F52" s="426">
        <f>D52*E52</f>
        <v>0</v>
      </c>
      <c r="G52" s="281"/>
      <c r="H52" s="111"/>
      <c r="M52" s="275"/>
    </row>
    <row r="53" spans="1:13" s="274" customFormat="1" ht="14">
      <c r="A53" s="290"/>
      <c r="B53" s="291"/>
      <c r="C53" s="292"/>
      <c r="D53" s="293"/>
      <c r="E53" s="434"/>
      <c r="F53" s="396"/>
      <c r="G53" s="294"/>
      <c r="M53" s="275"/>
    </row>
    <row r="54" spans="1:13" s="274" customFormat="1" ht="60">
      <c r="A54" s="290" t="s">
        <v>180</v>
      </c>
      <c r="B54" s="291" t="s">
        <v>181</v>
      </c>
      <c r="C54" s="292"/>
      <c r="D54" s="293"/>
      <c r="E54" s="432"/>
      <c r="F54" s="396"/>
      <c r="G54" s="294"/>
      <c r="M54" s="275"/>
    </row>
    <row r="55" spans="1:13" s="274" customFormat="1" ht="15">
      <c r="A55" s="290"/>
      <c r="B55" s="291" t="s">
        <v>182</v>
      </c>
      <c r="C55" s="292" t="s">
        <v>84</v>
      </c>
      <c r="D55" s="431">
        <v>46</v>
      </c>
      <c r="E55" s="430"/>
      <c r="F55" s="426">
        <f>D55*E55</f>
        <v>0</v>
      </c>
      <c r="G55" s="281"/>
      <c r="M55" s="275"/>
    </row>
    <row r="56" spans="1:13" s="274" customFormat="1" ht="15">
      <c r="A56" s="290"/>
      <c r="B56" s="291" t="s">
        <v>183</v>
      </c>
      <c r="C56" s="292" t="s">
        <v>84</v>
      </c>
      <c r="D56" s="431">
        <v>6</v>
      </c>
      <c r="E56" s="430"/>
      <c r="F56" s="426">
        <f>D56*E56</f>
        <v>0</v>
      </c>
      <c r="G56" s="281"/>
      <c r="M56" s="275"/>
    </row>
    <row r="57" spans="1:13" s="274" customFormat="1" ht="14">
      <c r="A57" s="290"/>
      <c r="B57" s="291"/>
      <c r="C57" s="292"/>
      <c r="D57" s="293"/>
      <c r="E57" s="435"/>
      <c r="F57" s="396"/>
      <c r="G57" s="294"/>
      <c r="M57" s="275"/>
    </row>
    <row r="58" spans="1:13" s="274" customFormat="1" ht="45">
      <c r="A58" s="290" t="s">
        <v>184</v>
      </c>
      <c r="B58" s="291" t="s">
        <v>185</v>
      </c>
      <c r="C58" s="292" t="s">
        <v>84</v>
      </c>
      <c r="D58" s="431">
        <v>104</v>
      </c>
      <c r="E58" s="430"/>
      <c r="F58" s="426">
        <f>D58*E58</f>
        <v>0</v>
      </c>
      <c r="G58" s="294"/>
      <c r="M58" s="275"/>
    </row>
    <row r="59" spans="1:13" s="274" customFormat="1" ht="14">
      <c r="A59" s="290"/>
      <c r="B59" s="291"/>
      <c r="C59" s="292"/>
      <c r="D59" s="293"/>
      <c r="E59" s="435"/>
      <c r="F59" s="396"/>
      <c r="G59" s="294"/>
      <c r="M59" s="275"/>
    </row>
    <row r="60" spans="1:13" s="274" customFormat="1" ht="30">
      <c r="A60" s="290" t="s">
        <v>186</v>
      </c>
      <c r="B60" s="291" t="s">
        <v>187</v>
      </c>
      <c r="C60" s="292" t="s">
        <v>84</v>
      </c>
      <c r="D60" s="431">
        <v>23</v>
      </c>
      <c r="E60" s="430"/>
      <c r="F60" s="426">
        <f>D60*E60</f>
        <v>0</v>
      </c>
      <c r="G60" s="294"/>
      <c r="M60" s="275"/>
    </row>
    <row r="61" spans="1:13" s="274" customFormat="1" ht="14">
      <c r="A61" s="290"/>
      <c r="B61" s="291"/>
      <c r="C61" s="292"/>
      <c r="D61" s="293"/>
      <c r="E61" s="435"/>
      <c r="F61" s="396"/>
      <c r="G61" s="294"/>
      <c r="M61" s="275"/>
    </row>
    <row r="62" spans="1:13" s="274" customFormat="1" ht="45">
      <c r="A62" s="290" t="s">
        <v>188</v>
      </c>
      <c r="B62" s="291" t="s">
        <v>189</v>
      </c>
      <c r="C62" s="292" t="s">
        <v>168</v>
      </c>
      <c r="D62" s="431">
        <v>4</v>
      </c>
      <c r="E62" s="430"/>
      <c r="F62" s="426">
        <f>D62*E62</f>
        <v>0</v>
      </c>
      <c r="G62" s="294"/>
      <c r="M62" s="275"/>
    </row>
    <row r="63" spans="1:13" s="274" customFormat="1" ht="14">
      <c r="A63" s="290"/>
      <c r="B63" s="291"/>
      <c r="C63" s="292"/>
      <c r="D63" s="293"/>
      <c r="E63" s="434"/>
      <c r="F63" s="396"/>
      <c r="G63" s="294"/>
      <c r="M63" s="275"/>
    </row>
    <row r="64" spans="1:13" s="60" customFormat="1" ht="15">
      <c r="A64" s="83"/>
      <c r="B64" s="95" t="s">
        <v>190</v>
      </c>
      <c r="C64" s="96"/>
      <c r="D64" s="97"/>
      <c r="E64" s="383"/>
      <c r="F64" s="397">
        <f>SUM(F45:F62)</f>
        <v>0</v>
      </c>
      <c r="G64" s="281"/>
      <c r="H64" s="111"/>
      <c r="M64" s="275"/>
    </row>
    <row r="65" spans="1:13" s="60" customFormat="1" ht="14">
      <c r="A65" s="83"/>
      <c r="B65" s="84"/>
      <c r="C65" s="85"/>
      <c r="D65" s="86"/>
      <c r="E65" s="381"/>
      <c r="F65" s="387"/>
      <c r="G65" s="281"/>
      <c r="H65" s="111"/>
      <c r="M65" s="275"/>
    </row>
    <row r="66" spans="1:13" s="60" customFormat="1" ht="14">
      <c r="A66" s="295"/>
      <c r="B66" s="296"/>
      <c r="C66" s="99"/>
      <c r="D66" s="100"/>
      <c r="E66" s="385"/>
      <c r="F66" s="399"/>
      <c r="G66" s="281"/>
      <c r="H66" s="112"/>
      <c r="M66" s="275"/>
    </row>
    <row r="67" spans="1:13" s="60" customFormat="1" ht="15">
      <c r="A67" s="80" t="s">
        <v>191</v>
      </c>
      <c r="B67" s="279" t="s">
        <v>192</v>
      </c>
      <c r="C67" s="81"/>
      <c r="D67" s="82"/>
      <c r="E67" s="380"/>
      <c r="F67" s="380"/>
      <c r="G67" s="280"/>
      <c r="H67" s="111"/>
      <c r="M67" s="275"/>
    </row>
    <row r="68" spans="1:13" s="274" customFormat="1" ht="14">
      <c r="A68" s="297"/>
      <c r="B68" s="98"/>
      <c r="C68" s="99"/>
      <c r="D68" s="100"/>
      <c r="E68" s="384"/>
      <c r="F68" s="398"/>
      <c r="G68" s="286"/>
      <c r="M68" s="275"/>
    </row>
    <row r="69" spans="1:13" s="274" customFormat="1" ht="195">
      <c r="A69" s="297"/>
      <c r="B69" s="101" t="s">
        <v>193</v>
      </c>
      <c r="C69" s="99"/>
      <c r="D69" s="100"/>
      <c r="E69" s="384"/>
      <c r="F69" s="398"/>
      <c r="G69" s="286"/>
      <c r="M69" s="275"/>
    </row>
    <row r="70" spans="1:13" s="274" customFormat="1" ht="14">
      <c r="A70" s="297"/>
      <c r="B70" s="98"/>
      <c r="C70" s="99"/>
      <c r="D70" s="100"/>
      <c r="E70" s="436"/>
      <c r="F70" s="398"/>
      <c r="G70" s="286"/>
      <c r="M70" s="275"/>
    </row>
    <row r="71" spans="1:13" s="60" customFormat="1" ht="165">
      <c r="A71" s="297" t="s">
        <v>194</v>
      </c>
      <c r="B71" s="298" t="s">
        <v>333</v>
      </c>
      <c r="C71" s="99" t="s">
        <v>168</v>
      </c>
      <c r="D71" s="431">
        <v>23</v>
      </c>
      <c r="E71" s="430"/>
      <c r="F71" s="426">
        <f>D71*E71</f>
        <v>0</v>
      </c>
      <c r="G71" s="281"/>
      <c r="H71" s="111"/>
      <c r="M71" s="275"/>
    </row>
    <row r="72" spans="1:13" s="60" customFormat="1" ht="15">
      <c r="A72" s="297"/>
      <c r="B72" s="298"/>
      <c r="C72" s="99"/>
      <c r="D72" s="289"/>
      <c r="E72" s="433"/>
      <c r="F72" s="396" t="str">
        <f t="shared" ref="F72:F74" si="3">IF(D72=0,"",$D72*E72)</f>
        <v/>
      </c>
      <c r="G72" s="281"/>
      <c r="H72" s="111"/>
      <c r="M72" s="275"/>
    </row>
    <row r="73" spans="1:13" s="60" customFormat="1" ht="210">
      <c r="A73" s="297" t="s">
        <v>195</v>
      </c>
      <c r="B73" s="298" t="s">
        <v>255</v>
      </c>
      <c r="C73" s="99" t="s">
        <v>168</v>
      </c>
      <c r="D73" s="431">
        <v>7</v>
      </c>
      <c r="E73" s="430"/>
      <c r="F73" s="426">
        <f>D73*E73</f>
        <v>0</v>
      </c>
      <c r="G73" s="281"/>
      <c r="H73" s="111"/>
      <c r="M73" s="275"/>
    </row>
    <row r="74" spans="1:13" s="60" customFormat="1" ht="15">
      <c r="A74" s="297"/>
      <c r="B74" s="298"/>
      <c r="C74" s="99"/>
      <c r="D74" s="289"/>
      <c r="E74" s="433"/>
      <c r="F74" s="396" t="str">
        <f t="shared" si="3"/>
        <v/>
      </c>
      <c r="G74" s="281"/>
      <c r="H74" s="111"/>
      <c r="M74" s="275"/>
    </row>
    <row r="75" spans="1:13" s="60" customFormat="1" ht="180">
      <c r="A75" s="297" t="s">
        <v>196</v>
      </c>
      <c r="B75" s="298" t="s">
        <v>254</v>
      </c>
      <c r="C75" s="99" t="s">
        <v>168</v>
      </c>
      <c r="D75" s="431">
        <v>16</v>
      </c>
      <c r="E75" s="430"/>
      <c r="F75" s="426">
        <f>D75*E75</f>
        <v>0</v>
      </c>
      <c r="G75" s="281"/>
      <c r="H75" s="111"/>
      <c r="M75" s="275"/>
    </row>
    <row r="76" spans="1:13" s="60" customFormat="1" ht="14">
      <c r="A76" s="297"/>
      <c r="B76" s="298"/>
      <c r="C76" s="99"/>
      <c r="D76" s="289"/>
      <c r="E76" s="433"/>
      <c r="F76" s="396"/>
      <c r="G76" s="281"/>
      <c r="H76" s="111"/>
      <c r="M76" s="275"/>
    </row>
    <row r="77" spans="1:13" s="60" customFormat="1" ht="105">
      <c r="A77" s="297" t="s">
        <v>197</v>
      </c>
      <c r="B77" s="299" t="s">
        <v>256</v>
      </c>
      <c r="C77" s="300" t="s">
        <v>84</v>
      </c>
      <c r="D77" s="431">
        <v>3</v>
      </c>
      <c r="E77" s="430"/>
      <c r="F77" s="426">
        <f>D77*E77</f>
        <v>0</v>
      </c>
      <c r="G77" s="301"/>
      <c r="H77" s="301"/>
      <c r="I77" s="302"/>
      <c r="J77" s="302"/>
      <c r="K77" s="302"/>
      <c r="L77" s="302"/>
      <c r="M77" s="302"/>
    </row>
    <row r="78" spans="1:13" s="60" customFormat="1" ht="14">
      <c r="A78" s="297"/>
      <c r="B78" s="298"/>
      <c r="C78" s="300"/>
      <c r="D78" s="289"/>
      <c r="E78" s="433"/>
      <c r="F78" s="396"/>
      <c r="G78" s="281"/>
      <c r="H78" s="111"/>
      <c r="M78" s="275"/>
    </row>
    <row r="79" spans="1:13" s="60" customFormat="1" ht="90">
      <c r="A79" s="297" t="s">
        <v>198</v>
      </c>
      <c r="B79" s="299" t="s">
        <v>257</v>
      </c>
      <c r="C79" s="300" t="s">
        <v>84</v>
      </c>
      <c r="D79" s="431">
        <v>4</v>
      </c>
      <c r="E79" s="430"/>
      <c r="F79" s="426">
        <f>D79*E79</f>
        <v>0</v>
      </c>
      <c r="G79" s="301"/>
      <c r="H79" s="301"/>
      <c r="I79" s="302"/>
      <c r="J79" s="302"/>
      <c r="K79" s="302"/>
      <c r="L79" s="302"/>
      <c r="M79" s="302"/>
    </row>
    <row r="80" spans="1:13" s="60" customFormat="1" ht="14">
      <c r="A80" s="297"/>
      <c r="B80" s="298"/>
      <c r="C80" s="300"/>
      <c r="D80" s="289"/>
      <c r="E80" s="433"/>
      <c r="F80" s="396"/>
      <c r="G80" s="281"/>
      <c r="H80" s="111"/>
      <c r="M80" s="275"/>
    </row>
    <row r="81" spans="1:13" s="60" customFormat="1" ht="105">
      <c r="A81" s="297" t="s">
        <v>199</v>
      </c>
      <c r="B81" s="299" t="s">
        <v>258</v>
      </c>
      <c r="C81" s="300" t="s">
        <v>84</v>
      </c>
      <c r="D81" s="431">
        <v>2</v>
      </c>
      <c r="E81" s="430"/>
      <c r="F81" s="426">
        <f>D81*E81</f>
        <v>0</v>
      </c>
      <c r="G81" s="301"/>
      <c r="H81" s="301"/>
      <c r="I81" s="302"/>
      <c r="J81" s="302"/>
      <c r="K81" s="302"/>
      <c r="L81" s="302"/>
      <c r="M81" s="302"/>
    </row>
    <row r="82" spans="1:13" s="60" customFormat="1" ht="14">
      <c r="A82" s="297"/>
      <c r="B82" s="298"/>
      <c r="C82" s="99"/>
      <c r="D82" s="289"/>
      <c r="E82" s="437"/>
      <c r="F82" s="396"/>
      <c r="G82" s="281"/>
      <c r="H82" s="111"/>
      <c r="M82" s="275"/>
    </row>
    <row r="83" spans="1:13" s="60" customFormat="1" ht="15">
      <c r="A83" s="297"/>
      <c r="B83" s="95" t="s">
        <v>200</v>
      </c>
      <c r="C83" s="303"/>
      <c r="D83" s="304"/>
      <c r="E83" s="386"/>
      <c r="F83" s="403">
        <f>SUM(F71:F81)</f>
        <v>0</v>
      </c>
      <c r="G83" s="281"/>
      <c r="H83" s="111"/>
      <c r="M83" s="275"/>
    </row>
    <row r="84" spans="1:13" s="60" customFormat="1" ht="14">
      <c r="A84" s="297"/>
      <c r="B84" s="298"/>
      <c r="C84" s="99"/>
      <c r="D84" s="289"/>
      <c r="E84" s="385"/>
      <c r="F84" s="396"/>
      <c r="G84" s="281"/>
      <c r="H84" s="111"/>
      <c r="M84" s="275"/>
    </row>
    <row r="85" spans="1:13" s="60" customFormat="1" ht="14">
      <c r="A85" s="83"/>
      <c r="B85" s="84"/>
      <c r="C85" s="85"/>
      <c r="D85" s="86"/>
      <c r="E85" s="381"/>
      <c r="F85" s="387"/>
      <c r="G85" s="281"/>
      <c r="H85" s="111"/>
      <c r="M85" s="275"/>
    </row>
    <row r="86" spans="1:13" s="60" customFormat="1" ht="15">
      <c r="A86" s="80" t="s">
        <v>201</v>
      </c>
      <c r="B86" s="305" t="s">
        <v>202</v>
      </c>
      <c r="C86" s="81"/>
      <c r="D86" s="82"/>
      <c r="E86" s="380"/>
      <c r="F86" s="380"/>
      <c r="G86" s="280"/>
      <c r="H86" s="111"/>
      <c r="M86" s="275"/>
    </row>
    <row r="87" spans="1:13" s="274" customFormat="1" ht="14">
      <c r="A87" s="306"/>
      <c r="B87" s="98"/>
      <c r="C87" s="99"/>
      <c r="D87" s="100"/>
      <c r="E87" s="436"/>
      <c r="F87" s="398"/>
      <c r="G87" s="286"/>
      <c r="M87" s="275"/>
    </row>
    <row r="88" spans="1:13" s="60" customFormat="1" ht="45">
      <c r="A88" s="306" t="s">
        <v>203</v>
      </c>
      <c r="B88" s="98" t="s">
        <v>259</v>
      </c>
      <c r="C88" s="300" t="s">
        <v>168</v>
      </c>
      <c r="D88" s="431">
        <v>23</v>
      </c>
      <c r="E88" s="430"/>
      <c r="F88" s="426">
        <f>D88*E88</f>
        <v>0</v>
      </c>
      <c r="G88" s="281"/>
      <c r="H88" s="111"/>
      <c r="M88" s="275"/>
    </row>
    <row r="89" spans="1:13" s="60" customFormat="1" ht="14">
      <c r="A89" s="306"/>
      <c r="B89" s="98"/>
      <c r="C89" s="288"/>
      <c r="D89" s="289"/>
      <c r="E89" s="438"/>
      <c r="F89" s="396"/>
      <c r="G89" s="281"/>
      <c r="H89" s="111"/>
      <c r="M89" s="275"/>
    </row>
    <row r="90" spans="1:13" s="60" customFormat="1" ht="30">
      <c r="A90" s="306" t="s">
        <v>204</v>
      </c>
      <c r="B90" s="98" t="s">
        <v>260</v>
      </c>
      <c r="C90" s="288" t="s">
        <v>84</v>
      </c>
      <c r="D90" s="431">
        <v>2</v>
      </c>
      <c r="E90" s="430"/>
      <c r="F90" s="426">
        <f>D90*E90</f>
        <v>0</v>
      </c>
      <c r="G90" s="281"/>
      <c r="H90" s="111"/>
      <c r="M90" s="275"/>
    </row>
    <row r="91" spans="1:13" s="60" customFormat="1" ht="14">
      <c r="A91" s="306"/>
      <c r="B91" s="98"/>
      <c r="C91" s="288"/>
      <c r="D91" s="289"/>
      <c r="E91" s="439"/>
      <c r="F91" s="396"/>
      <c r="G91" s="281"/>
      <c r="H91" s="111"/>
      <c r="M91" s="275"/>
    </row>
    <row r="92" spans="1:13" s="60" customFormat="1" ht="14">
      <c r="A92" s="306"/>
      <c r="B92" s="98"/>
      <c r="C92" s="300"/>
      <c r="D92" s="283"/>
      <c r="E92" s="382"/>
      <c r="F92" s="396"/>
      <c r="G92" s="281"/>
      <c r="H92" s="111"/>
      <c r="M92" s="275"/>
    </row>
    <row r="93" spans="1:13" s="60" customFormat="1" ht="15">
      <c r="A93" s="83"/>
      <c r="B93" s="95" t="s">
        <v>205</v>
      </c>
      <c r="C93" s="96"/>
      <c r="D93" s="97"/>
      <c r="E93" s="383"/>
      <c r="F93" s="397">
        <f>SUM(F88:F92)</f>
        <v>0</v>
      </c>
      <c r="G93" s="281"/>
      <c r="H93" s="111"/>
      <c r="M93" s="275"/>
    </row>
    <row r="94" spans="1:13" s="60" customFormat="1" ht="14">
      <c r="A94" s="83"/>
      <c r="B94" s="84"/>
      <c r="C94" s="85"/>
      <c r="D94" s="86"/>
      <c r="E94" s="381"/>
      <c r="F94" s="387"/>
      <c r="G94" s="281"/>
      <c r="H94" s="111"/>
      <c r="M94" s="275"/>
    </row>
    <row r="95" spans="1:13" s="60" customFormat="1" ht="14">
      <c r="A95" s="83"/>
      <c r="B95" s="102"/>
      <c r="C95" s="103"/>
      <c r="D95" s="104"/>
      <c r="E95" s="387"/>
      <c r="F95" s="400"/>
      <c r="G95" s="281"/>
      <c r="H95" s="111"/>
      <c r="M95" s="275"/>
    </row>
    <row r="96" spans="1:13" s="60" customFormat="1" ht="15">
      <c r="A96" s="80" t="s">
        <v>206</v>
      </c>
      <c r="B96" s="305" t="s">
        <v>207</v>
      </c>
      <c r="C96" s="81"/>
      <c r="D96" s="82"/>
      <c r="E96" s="388"/>
      <c r="F96" s="401"/>
      <c r="G96" s="113"/>
      <c r="H96" s="111"/>
      <c r="M96" s="275"/>
    </row>
    <row r="97" spans="1:13" s="274" customFormat="1" ht="14">
      <c r="A97" s="307"/>
      <c r="B97" s="136"/>
      <c r="C97" s="99"/>
      <c r="D97" s="100"/>
      <c r="E97" s="436"/>
      <c r="F97" s="398"/>
      <c r="G97" s="286"/>
      <c r="M97" s="275"/>
    </row>
    <row r="98" spans="1:13" s="274" customFormat="1" ht="45">
      <c r="A98" s="307" t="s">
        <v>208</v>
      </c>
      <c r="B98" s="308" t="s">
        <v>329</v>
      </c>
      <c r="C98" s="309" t="s">
        <v>168</v>
      </c>
      <c r="D98" s="425">
        <v>1</v>
      </c>
      <c r="E98" s="442"/>
      <c r="F98" s="426">
        <f>D98*E98</f>
        <v>0</v>
      </c>
      <c r="G98" s="286"/>
      <c r="M98" s="275"/>
    </row>
    <row r="99" spans="1:13" s="274" customFormat="1" ht="14">
      <c r="A99" s="307"/>
      <c r="B99" s="308"/>
      <c r="C99" s="309"/>
      <c r="D99" s="283"/>
      <c r="E99" s="440"/>
      <c r="F99" s="396"/>
      <c r="G99" s="286"/>
      <c r="M99" s="275"/>
    </row>
    <row r="100" spans="1:13" s="274" customFormat="1" ht="75">
      <c r="A100" s="307" t="s">
        <v>209</v>
      </c>
      <c r="B100" s="310" t="s">
        <v>210</v>
      </c>
      <c r="C100" s="309" t="s">
        <v>168</v>
      </c>
      <c r="D100" s="425">
        <v>1</v>
      </c>
      <c r="E100" s="442"/>
      <c r="F100" s="426">
        <f>D100*E100</f>
        <v>0</v>
      </c>
      <c r="G100" s="286"/>
      <c r="M100" s="275"/>
    </row>
    <row r="101" spans="1:13" s="274" customFormat="1" ht="14">
      <c r="A101" s="307"/>
      <c r="B101" s="308"/>
      <c r="C101" s="309"/>
      <c r="D101" s="283"/>
      <c r="E101" s="440"/>
      <c r="F101" s="396"/>
      <c r="G101" s="286"/>
      <c r="M101" s="275"/>
    </row>
    <row r="102" spans="1:13" s="274" customFormat="1" ht="60">
      <c r="A102" s="307" t="s">
        <v>211</v>
      </c>
      <c r="B102" s="311" t="s">
        <v>330</v>
      </c>
      <c r="C102" s="309" t="s">
        <v>168</v>
      </c>
      <c r="D102" s="425">
        <v>1</v>
      </c>
      <c r="E102" s="442"/>
      <c r="F102" s="426">
        <f>D102*E102</f>
        <v>0</v>
      </c>
      <c r="G102" s="286"/>
      <c r="M102" s="275"/>
    </row>
    <row r="103" spans="1:13" s="274" customFormat="1" ht="15">
      <c r="A103" s="307"/>
      <c r="B103" s="98"/>
      <c r="C103" s="99"/>
      <c r="D103" s="100"/>
      <c r="E103" s="441"/>
      <c r="F103" s="396" t="str">
        <f t="shared" ref="F103" si="4">IF(D103=0,"",$D103*E103)</f>
        <v/>
      </c>
      <c r="G103" s="286"/>
      <c r="M103" s="275"/>
    </row>
    <row r="104" spans="1:13" s="60" customFormat="1" ht="15">
      <c r="A104" s="83"/>
      <c r="B104" s="95" t="s">
        <v>212</v>
      </c>
      <c r="C104" s="96"/>
      <c r="D104" s="97"/>
      <c r="E104" s="383"/>
      <c r="F104" s="397">
        <f>SUM(F98:F102)</f>
        <v>0</v>
      </c>
      <c r="G104" s="281"/>
      <c r="H104" s="111"/>
      <c r="M104" s="275"/>
    </row>
    <row r="105" spans="1:13" ht="14">
      <c r="A105" s="105"/>
      <c r="B105" s="106"/>
      <c r="C105" s="107"/>
      <c r="D105" s="108"/>
      <c r="E105" s="378"/>
      <c r="F105" s="394"/>
      <c r="G105" s="282"/>
      <c r="H105" s="56"/>
      <c r="M105" s="275"/>
    </row>
    <row r="106" spans="1:13" s="187" customFormat="1" ht="25" customHeight="1">
      <c r="A106" s="312" t="s">
        <v>298</v>
      </c>
      <c r="B106" s="313" t="s">
        <v>262</v>
      </c>
      <c r="C106" s="314"/>
      <c r="D106" s="315"/>
      <c r="E106" s="389"/>
      <c r="F106" s="402">
        <f>SUM(F40,F64,F83,F93,F104)</f>
        <v>0</v>
      </c>
    </row>
    <row r="107" spans="1:13">
      <c r="A107" s="62"/>
      <c r="B107" s="65"/>
      <c r="C107" s="63"/>
      <c r="D107" s="64"/>
      <c r="E107" s="390"/>
      <c r="F107" s="390"/>
      <c r="G107" s="61"/>
      <c r="H107" s="56"/>
      <c r="M107" s="275"/>
    </row>
    <row r="108" spans="1:13">
      <c r="A108" s="66"/>
      <c r="B108" s="67"/>
      <c r="C108" s="57"/>
      <c r="D108" s="68"/>
      <c r="E108" s="391"/>
      <c r="F108" s="391"/>
      <c r="G108" s="61"/>
      <c r="H108" s="56"/>
      <c r="M108" s="275"/>
    </row>
    <row r="109" spans="1:13">
      <c r="A109" s="66"/>
      <c r="B109" s="67"/>
      <c r="C109" s="57"/>
      <c r="D109" s="68"/>
      <c r="E109" s="391"/>
      <c r="F109" s="391"/>
      <c r="G109" s="61"/>
      <c r="H109" s="56"/>
    </row>
    <row r="110" spans="1:13">
      <c r="A110" s="66"/>
      <c r="B110" s="67"/>
      <c r="C110" s="57"/>
      <c r="D110" s="68"/>
      <c r="E110" s="391"/>
      <c r="F110" s="391"/>
      <c r="G110" s="61"/>
      <c r="H110" s="56"/>
    </row>
    <row r="111" spans="1:13">
      <c r="A111" s="66"/>
      <c r="B111" s="67"/>
      <c r="C111" s="57"/>
      <c r="D111" s="68"/>
      <c r="E111" s="391"/>
      <c r="F111" s="391"/>
      <c r="G111" s="61"/>
      <c r="H111" s="56"/>
    </row>
    <row r="112" spans="1:13">
      <c r="A112" s="66"/>
      <c r="B112" s="67"/>
      <c r="C112" s="57"/>
      <c r="D112" s="68"/>
      <c r="E112" s="391"/>
      <c r="F112" s="391"/>
      <c r="G112" s="61"/>
      <c r="H112" s="56"/>
    </row>
    <row r="113" spans="1:8">
      <c r="A113" s="66"/>
      <c r="B113" s="67"/>
      <c r="C113" s="57"/>
      <c r="D113" s="68"/>
      <c r="E113" s="391"/>
      <c r="F113" s="391"/>
      <c r="G113" s="61"/>
      <c r="H113" s="56"/>
    </row>
    <row r="114" spans="1:8">
      <c r="A114" s="66"/>
      <c r="B114" s="67"/>
      <c r="C114" s="57"/>
      <c r="D114" s="68"/>
      <c r="E114" s="391"/>
      <c r="F114" s="391"/>
      <c r="G114" s="61"/>
      <c r="H114" s="56"/>
    </row>
    <row r="115" spans="1:8">
      <c r="A115" s="66"/>
      <c r="B115" s="67"/>
      <c r="C115" s="57"/>
      <c r="D115" s="68"/>
      <c r="E115" s="391"/>
      <c r="F115" s="391"/>
      <c r="G115" s="61"/>
      <c r="H115" s="56"/>
    </row>
    <row r="116" spans="1:8">
      <c r="A116" s="66"/>
      <c r="B116" s="67"/>
      <c r="C116" s="57"/>
      <c r="D116" s="68"/>
      <c r="E116" s="391"/>
      <c r="F116" s="391"/>
      <c r="G116" s="57"/>
    </row>
    <row r="117" spans="1:8">
      <c r="A117" s="66"/>
      <c r="B117" s="67"/>
      <c r="C117" s="57"/>
      <c r="D117" s="68"/>
      <c r="E117" s="391"/>
      <c r="F117" s="391"/>
      <c r="G117" s="57"/>
    </row>
    <row r="118" spans="1:8">
      <c r="A118" s="66"/>
      <c r="B118" s="67"/>
      <c r="C118" s="57"/>
      <c r="D118" s="68"/>
      <c r="E118" s="391"/>
      <c r="F118" s="391"/>
      <c r="G118" s="57"/>
    </row>
    <row r="119" spans="1:8">
      <c r="A119" s="66"/>
      <c r="B119" s="67"/>
      <c r="C119" s="57"/>
      <c r="D119" s="68"/>
      <c r="E119" s="391"/>
      <c r="F119" s="391"/>
      <c r="G119" s="57"/>
    </row>
    <row r="120" spans="1:8">
      <c r="A120" s="66"/>
      <c r="B120" s="67"/>
      <c r="C120" s="57"/>
      <c r="D120" s="68"/>
      <c r="E120" s="391"/>
      <c r="F120" s="391"/>
      <c r="G120" s="57"/>
    </row>
    <row r="121" spans="1:8">
      <c r="A121" s="66"/>
      <c r="B121" s="67"/>
      <c r="C121" s="57"/>
      <c r="D121" s="68"/>
      <c r="E121" s="391"/>
      <c r="F121" s="391"/>
      <c r="G121" s="57"/>
    </row>
    <row r="122" spans="1:8">
      <c r="A122" s="66"/>
      <c r="B122" s="67"/>
      <c r="C122" s="57"/>
      <c r="D122" s="68"/>
      <c r="E122" s="391"/>
      <c r="F122" s="391"/>
      <c r="G122" s="57"/>
    </row>
    <row r="123" spans="1:8">
      <c r="A123" s="66"/>
      <c r="B123" s="67"/>
      <c r="C123" s="57"/>
      <c r="D123" s="68"/>
      <c r="E123" s="391"/>
      <c r="F123" s="391"/>
      <c r="G123" s="57"/>
    </row>
    <row r="124" spans="1:8">
      <c r="A124" s="66"/>
      <c r="B124" s="67"/>
      <c r="C124" s="57"/>
      <c r="D124" s="68"/>
      <c r="E124" s="391"/>
      <c r="F124" s="391"/>
      <c r="G124" s="57"/>
    </row>
    <row r="125" spans="1:8">
      <c r="A125" s="66"/>
      <c r="B125" s="67"/>
      <c r="C125" s="57"/>
      <c r="D125" s="68"/>
      <c r="E125" s="391"/>
      <c r="F125" s="391"/>
      <c r="G125" s="57"/>
    </row>
    <row r="126" spans="1:8">
      <c r="A126" s="66"/>
      <c r="B126" s="67"/>
      <c r="C126" s="57"/>
      <c r="D126" s="68"/>
      <c r="E126" s="391"/>
      <c r="F126" s="391"/>
      <c r="G126" s="57"/>
    </row>
    <row r="127" spans="1:8">
      <c r="A127" s="66"/>
      <c r="B127" s="67"/>
      <c r="C127" s="57"/>
      <c r="D127" s="68"/>
      <c r="E127" s="391"/>
      <c r="F127" s="391"/>
      <c r="G127" s="57"/>
    </row>
    <row r="128" spans="1:8">
      <c r="A128" s="66"/>
      <c r="B128" s="67"/>
      <c r="C128" s="57"/>
      <c r="D128" s="68"/>
      <c r="E128" s="391"/>
      <c r="F128" s="391"/>
      <c r="G128" s="57"/>
    </row>
    <row r="129" spans="1:7">
      <c r="A129" s="66"/>
      <c r="B129" s="67"/>
      <c r="C129" s="57"/>
      <c r="D129" s="68"/>
      <c r="E129" s="391"/>
      <c r="F129" s="391"/>
      <c r="G129" s="57"/>
    </row>
    <row r="130" spans="1:7">
      <c r="A130" s="66"/>
      <c r="B130" s="67"/>
      <c r="C130" s="57"/>
      <c r="D130" s="68"/>
      <c r="E130" s="391"/>
      <c r="F130" s="391"/>
      <c r="G130" s="57"/>
    </row>
    <row r="131" spans="1:7">
      <c r="A131" s="66"/>
      <c r="B131" s="67"/>
      <c r="C131" s="57"/>
      <c r="D131" s="68"/>
      <c r="E131" s="391"/>
      <c r="F131" s="391"/>
      <c r="G131" s="57"/>
    </row>
    <row r="132" spans="1:7">
      <c r="A132" s="66"/>
      <c r="B132" s="67"/>
      <c r="C132" s="57"/>
      <c r="D132" s="68"/>
      <c r="E132" s="391"/>
      <c r="F132" s="391"/>
      <c r="G132" s="57"/>
    </row>
    <row r="133" spans="1:7">
      <c r="A133" s="66"/>
      <c r="B133" s="67"/>
      <c r="C133" s="57"/>
      <c r="D133" s="68"/>
      <c r="E133" s="391"/>
      <c r="F133" s="391"/>
      <c r="G133" s="57"/>
    </row>
    <row r="134" spans="1:7">
      <c r="A134" s="66"/>
      <c r="B134" s="67"/>
      <c r="C134" s="57"/>
      <c r="D134" s="68"/>
      <c r="E134" s="391"/>
      <c r="F134" s="391"/>
      <c r="G134" s="57"/>
    </row>
    <row r="135" spans="1:7">
      <c r="A135" s="66"/>
      <c r="B135" s="67"/>
      <c r="C135" s="57"/>
      <c r="D135" s="68"/>
      <c r="E135" s="391"/>
      <c r="F135" s="391"/>
      <c r="G135" s="57"/>
    </row>
    <row r="136" spans="1:7">
      <c r="A136" s="66"/>
      <c r="B136" s="67"/>
      <c r="C136" s="57"/>
      <c r="D136" s="68"/>
      <c r="E136" s="391"/>
      <c r="F136" s="391"/>
      <c r="G136" s="57"/>
    </row>
    <row r="137" spans="1:7">
      <c r="A137" s="66"/>
      <c r="B137" s="67"/>
      <c r="C137" s="57"/>
      <c r="D137" s="68"/>
      <c r="E137" s="391"/>
      <c r="F137" s="391"/>
      <c r="G137" s="57"/>
    </row>
    <row r="138" spans="1:7">
      <c r="A138" s="66"/>
      <c r="B138" s="67"/>
      <c r="C138" s="57"/>
      <c r="D138" s="68"/>
      <c r="E138" s="391"/>
      <c r="F138" s="391"/>
      <c r="G138" s="57"/>
    </row>
    <row r="139" spans="1:7">
      <c r="A139" s="66"/>
      <c r="B139" s="67"/>
      <c r="C139" s="57"/>
      <c r="D139" s="68"/>
      <c r="E139" s="391"/>
      <c r="F139" s="391"/>
      <c r="G139" s="57"/>
    </row>
    <row r="140" spans="1:7">
      <c r="A140" s="66"/>
      <c r="B140" s="67"/>
      <c r="C140" s="57"/>
      <c r="D140" s="68"/>
      <c r="E140" s="391"/>
      <c r="F140" s="391"/>
      <c r="G140" s="57"/>
    </row>
    <row r="141" spans="1:7">
      <c r="A141" s="66"/>
      <c r="B141" s="67"/>
      <c r="C141" s="57"/>
      <c r="D141" s="68"/>
      <c r="E141" s="391"/>
      <c r="F141" s="391"/>
      <c r="G141" s="57"/>
    </row>
    <row r="142" spans="1:7">
      <c r="A142" s="66"/>
      <c r="B142" s="67"/>
      <c r="C142" s="57"/>
      <c r="D142" s="68"/>
      <c r="E142" s="391"/>
      <c r="F142" s="391"/>
      <c r="G142" s="57"/>
    </row>
    <row r="143" spans="1:7">
      <c r="A143" s="66"/>
      <c r="B143" s="67"/>
      <c r="C143" s="57"/>
      <c r="D143" s="68"/>
      <c r="E143" s="391"/>
      <c r="F143" s="391"/>
      <c r="G143" s="57"/>
    </row>
    <row r="144" spans="1:7">
      <c r="A144" s="66"/>
      <c r="B144" s="67"/>
      <c r="C144" s="57"/>
      <c r="D144" s="68"/>
      <c r="E144" s="391"/>
      <c r="F144" s="391"/>
      <c r="G144" s="57"/>
    </row>
    <row r="145" spans="1:7">
      <c r="A145" s="66"/>
      <c r="B145" s="67"/>
      <c r="C145" s="57"/>
      <c r="D145" s="68"/>
      <c r="E145" s="391"/>
      <c r="F145" s="391"/>
      <c r="G145" s="57"/>
    </row>
    <row r="146" spans="1:7">
      <c r="A146" s="66"/>
      <c r="B146" s="67"/>
      <c r="C146" s="57"/>
      <c r="D146" s="68"/>
      <c r="E146" s="391"/>
      <c r="F146" s="391"/>
      <c r="G146" s="57"/>
    </row>
    <row r="147" spans="1:7">
      <c r="A147" s="66"/>
      <c r="B147" s="67"/>
      <c r="C147" s="57"/>
      <c r="D147" s="68"/>
      <c r="E147" s="391"/>
      <c r="F147" s="391"/>
      <c r="G147" s="57"/>
    </row>
    <row r="148" spans="1:7">
      <c r="A148" s="66"/>
      <c r="B148" s="67"/>
      <c r="C148" s="57"/>
      <c r="D148" s="68"/>
      <c r="E148" s="391"/>
      <c r="F148" s="391"/>
      <c r="G148" s="57"/>
    </row>
    <row r="149" spans="1:7">
      <c r="A149" s="66"/>
      <c r="B149" s="67"/>
      <c r="C149" s="57"/>
      <c r="D149" s="68"/>
      <c r="E149" s="391"/>
      <c r="F149" s="391"/>
      <c r="G149" s="57"/>
    </row>
    <row r="150" spans="1:7">
      <c r="A150" s="66"/>
      <c r="B150" s="67"/>
      <c r="C150" s="57"/>
      <c r="D150" s="68"/>
      <c r="E150" s="391"/>
      <c r="F150" s="391"/>
      <c r="G150" s="57"/>
    </row>
    <row r="151" spans="1:7">
      <c r="A151" s="66"/>
      <c r="B151" s="67"/>
      <c r="C151" s="57"/>
      <c r="D151" s="68"/>
      <c r="E151" s="391"/>
      <c r="F151" s="391"/>
      <c r="G151" s="57"/>
    </row>
    <row r="152" spans="1:7">
      <c r="A152" s="66"/>
      <c r="B152" s="67"/>
      <c r="C152" s="57"/>
      <c r="D152" s="68"/>
      <c r="E152" s="391"/>
      <c r="F152" s="391"/>
      <c r="G152" s="57"/>
    </row>
    <row r="153" spans="1:7">
      <c r="A153" s="66"/>
      <c r="B153" s="67"/>
      <c r="C153" s="57"/>
      <c r="D153" s="68"/>
      <c r="E153" s="391"/>
      <c r="F153" s="391"/>
      <c r="G153" s="57"/>
    </row>
    <row r="154" spans="1:7">
      <c r="A154" s="66"/>
      <c r="B154" s="67"/>
      <c r="C154" s="57"/>
      <c r="D154" s="68"/>
      <c r="E154" s="391"/>
      <c r="F154" s="391"/>
      <c r="G154" s="57"/>
    </row>
    <row r="155" spans="1:7">
      <c r="A155" s="66"/>
      <c r="B155" s="67"/>
      <c r="C155" s="57"/>
      <c r="D155" s="68"/>
      <c r="E155" s="391"/>
      <c r="F155" s="391"/>
      <c r="G155" s="57"/>
    </row>
    <row r="156" spans="1:7">
      <c r="A156" s="66"/>
      <c r="B156" s="67"/>
      <c r="C156" s="57"/>
      <c r="D156" s="68"/>
      <c r="E156" s="391"/>
      <c r="F156" s="391"/>
      <c r="G156" s="57"/>
    </row>
    <row r="157" spans="1:7">
      <c r="A157" s="66"/>
      <c r="B157" s="67"/>
      <c r="C157" s="57"/>
      <c r="D157" s="68"/>
      <c r="E157" s="391"/>
      <c r="F157" s="391"/>
      <c r="G157" s="57"/>
    </row>
    <row r="158" spans="1:7">
      <c r="A158" s="66"/>
      <c r="B158" s="67"/>
      <c r="C158" s="57"/>
      <c r="D158" s="68"/>
      <c r="E158" s="391"/>
      <c r="F158" s="391"/>
      <c r="G158" s="57"/>
    </row>
    <row r="159" spans="1:7">
      <c r="A159" s="66"/>
      <c r="B159" s="67"/>
      <c r="C159" s="57"/>
      <c r="D159" s="68"/>
      <c r="E159" s="391"/>
      <c r="F159" s="391"/>
      <c r="G159" s="57"/>
    </row>
    <row r="160" spans="1:7">
      <c r="A160" s="66"/>
      <c r="B160" s="67"/>
      <c r="C160" s="57"/>
      <c r="D160" s="68"/>
      <c r="E160" s="391"/>
      <c r="F160" s="391"/>
      <c r="G160" s="57"/>
    </row>
    <row r="161" spans="1:7">
      <c r="A161" s="66"/>
      <c r="B161" s="67"/>
      <c r="C161" s="57"/>
      <c r="D161" s="68"/>
      <c r="E161" s="391"/>
      <c r="F161" s="391"/>
      <c r="G161" s="57"/>
    </row>
    <row r="162" spans="1:7">
      <c r="A162" s="66"/>
      <c r="B162" s="67"/>
      <c r="C162" s="57"/>
      <c r="D162" s="68"/>
      <c r="E162" s="391"/>
      <c r="F162" s="391"/>
      <c r="G162" s="57"/>
    </row>
    <row r="163" spans="1:7">
      <c r="A163" s="66"/>
      <c r="B163" s="67"/>
      <c r="C163" s="57"/>
      <c r="D163" s="68"/>
      <c r="E163" s="391"/>
      <c r="F163" s="391"/>
      <c r="G163" s="57"/>
    </row>
    <row r="164" spans="1:7">
      <c r="A164" s="66"/>
      <c r="B164" s="67"/>
      <c r="C164" s="57"/>
      <c r="D164" s="68"/>
      <c r="E164" s="391"/>
      <c r="F164" s="391"/>
      <c r="G164" s="57"/>
    </row>
    <row r="165" spans="1:7">
      <c r="A165" s="66"/>
      <c r="B165" s="67"/>
      <c r="C165" s="57"/>
      <c r="D165" s="68"/>
      <c r="E165" s="391"/>
      <c r="F165" s="391"/>
      <c r="G165" s="57"/>
    </row>
    <row r="166" spans="1:7">
      <c r="A166" s="66"/>
      <c r="B166" s="67"/>
      <c r="C166" s="57"/>
      <c r="D166" s="68"/>
      <c r="E166" s="391"/>
      <c r="F166" s="391"/>
      <c r="G166" s="57"/>
    </row>
    <row r="167" spans="1:7">
      <c r="A167" s="66"/>
      <c r="B167" s="67"/>
      <c r="C167" s="57"/>
      <c r="D167" s="68"/>
      <c r="E167" s="391"/>
      <c r="F167" s="391"/>
      <c r="G167" s="57"/>
    </row>
    <row r="168" spans="1:7">
      <c r="A168" s="66"/>
      <c r="B168" s="67"/>
      <c r="C168" s="57"/>
      <c r="D168" s="68"/>
      <c r="E168" s="391"/>
      <c r="F168" s="391"/>
      <c r="G168" s="57"/>
    </row>
    <row r="169" spans="1:7">
      <c r="A169" s="66"/>
      <c r="B169" s="67"/>
      <c r="C169" s="57"/>
      <c r="D169" s="68"/>
      <c r="E169" s="391"/>
      <c r="F169" s="391"/>
      <c r="G169" s="57"/>
    </row>
    <row r="170" spans="1:7">
      <c r="A170" s="66"/>
      <c r="B170" s="67"/>
      <c r="C170" s="57"/>
      <c r="D170" s="68"/>
      <c r="E170" s="391"/>
      <c r="F170" s="391"/>
      <c r="G170" s="57"/>
    </row>
    <row r="171" spans="1:7">
      <c r="A171" s="66"/>
      <c r="B171" s="67"/>
      <c r="C171" s="57"/>
      <c r="D171" s="68"/>
      <c r="E171" s="391"/>
      <c r="F171" s="391"/>
      <c r="G171" s="57"/>
    </row>
    <row r="172" spans="1:7">
      <c r="A172" s="66"/>
      <c r="B172" s="67"/>
      <c r="C172" s="57"/>
      <c r="D172" s="68"/>
      <c r="E172" s="391"/>
      <c r="F172" s="391"/>
      <c r="G172" s="57"/>
    </row>
    <row r="173" spans="1:7">
      <c r="A173" s="66"/>
      <c r="B173" s="67"/>
      <c r="C173" s="57"/>
      <c r="D173" s="68"/>
      <c r="E173" s="391"/>
      <c r="F173" s="391"/>
      <c r="G173" s="57"/>
    </row>
    <row r="174" spans="1:7">
      <c r="A174" s="66"/>
      <c r="B174" s="67"/>
      <c r="C174" s="57"/>
      <c r="D174" s="68"/>
      <c r="E174" s="391"/>
      <c r="F174" s="391"/>
      <c r="G174" s="57"/>
    </row>
    <row r="175" spans="1:7">
      <c r="A175" s="66"/>
      <c r="B175" s="67"/>
      <c r="C175" s="57"/>
      <c r="D175" s="68"/>
      <c r="E175" s="391"/>
      <c r="F175" s="391"/>
      <c r="G175" s="57"/>
    </row>
    <row r="176" spans="1:7">
      <c r="A176" s="66"/>
      <c r="B176" s="67"/>
      <c r="C176" s="57"/>
      <c r="D176" s="68"/>
      <c r="E176" s="391"/>
      <c r="F176" s="391"/>
      <c r="G176" s="57"/>
    </row>
    <row r="177" spans="1:7">
      <c r="A177" s="66"/>
      <c r="B177" s="67"/>
      <c r="C177" s="57"/>
      <c r="D177" s="68"/>
      <c r="E177" s="391"/>
      <c r="F177" s="391"/>
      <c r="G177" s="57"/>
    </row>
    <row r="178" spans="1:7">
      <c r="A178" s="66"/>
      <c r="B178" s="67"/>
      <c r="C178" s="57"/>
      <c r="D178" s="68"/>
      <c r="E178" s="391"/>
      <c r="F178" s="391"/>
      <c r="G178" s="57"/>
    </row>
    <row r="179" spans="1:7">
      <c r="A179" s="66"/>
      <c r="B179" s="67"/>
      <c r="C179" s="57"/>
      <c r="D179" s="68"/>
      <c r="E179" s="391"/>
      <c r="F179" s="391"/>
      <c r="G179" s="57"/>
    </row>
    <row r="180" spans="1:7">
      <c r="A180" s="66"/>
      <c r="B180" s="67"/>
      <c r="C180" s="57"/>
      <c r="D180" s="68"/>
      <c r="E180" s="391"/>
      <c r="F180" s="391"/>
      <c r="G180" s="57"/>
    </row>
    <row r="181" spans="1:7">
      <c r="A181" s="66"/>
      <c r="B181" s="67"/>
      <c r="C181" s="57"/>
      <c r="D181" s="68"/>
      <c r="E181" s="391"/>
      <c r="F181" s="391"/>
      <c r="G181" s="57"/>
    </row>
    <row r="182" spans="1:7">
      <c r="A182" s="66"/>
      <c r="B182" s="67"/>
      <c r="C182" s="57"/>
      <c r="D182" s="68"/>
      <c r="E182" s="391"/>
      <c r="F182" s="391"/>
      <c r="G182" s="57"/>
    </row>
    <row r="183" spans="1:7">
      <c r="A183" s="66"/>
      <c r="B183" s="67"/>
      <c r="C183" s="57"/>
      <c r="D183" s="68"/>
      <c r="E183" s="391"/>
      <c r="F183" s="391"/>
      <c r="G183" s="57"/>
    </row>
    <row r="184" spans="1:7">
      <c r="A184" s="66"/>
      <c r="B184" s="67"/>
      <c r="C184" s="57"/>
      <c r="D184" s="68"/>
      <c r="E184" s="391"/>
      <c r="F184" s="391"/>
      <c r="G184" s="57"/>
    </row>
    <row r="185" spans="1:7">
      <c r="A185" s="66"/>
      <c r="B185" s="67"/>
      <c r="C185" s="57"/>
      <c r="D185" s="68"/>
      <c r="E185" s="391"/>
      <c r="F185" s="391"/>
      <c r="G185" s="57"/>
    </row>
    <row r="186" spans="1:7">
      <c r="A186" s="66"/>
      <c r="B186" s="67"/>
      <c r="C186" s="57"/>
      <c r="D186" s="68"/>
      <c r="E186" s="391"/>
      <c r="F186" s="391"/>
      <c r="G186" s="57"/>
    </row>
    <row r="187" spans="1:7">
      <c r="A187" s="66"/>
      <c r="B187" s="67"/>
      <c r="C187" s="57"/>
      <c r="D187" s="68"/>
      <c r="E187" s="391"/>
      <c r="F187" s="391"/>
      <c r="G187" s="57"/>
    </row>
    <row r="188" spans="1:7">
      <c r="A188" s="66"/>
      <c r="B188" s="67"/>
      <c r="C188" s="57"/>
      <c r="D188" s="68"/>
      <c r="E188" s="391"/>
      <c r="F188" s="391"/>
      <c r="G188" s="57"/>
    </row>
    <row r="189" spans="1:7">
      <c r="A189" s="66"/>
      <c r="B189" s="67"/>
      <c r="C189" s="57"/>
      <c r="D189" s="68"/>
      <c r="E189" s="391"/>
      <c r="F189" s="391"/>
      <c r="G189" s="57"/>
    </row>
    <row r="190" spans="1:7">
      <c r="A190" s="66"/>
      <c r="B190" s="67"/>
      <c r="C190" s="57"/>
      <c r="D190" s="68"/>
      <c r="E190" s="391"/>
      <c r="F190" s="391"/>
      <c r="G190" s="57"/>
    </row>
    <row r="191" spans="1:7">
      <c r="A191" s="66"/>
      <c r="B191" s="67"/>
      <c r="C191" s="57"/>
      <c r="D191" s="68"/>
      <c r="E191" s="391"/>
      <c r="F191" s="391"/>
      <c r="G191" s="57"/>
    </row>
    <row r="192" spans="1:7">
      <c r="A192" s="66"/>
      <c r="B192" s="67"/>
      <c r="C192" s="57"/>
      <c r="D192" s="68"/>
      <c r="E192" s="391"/>
      <c r="F192" s="391"/>
      <c r="G192" s="57"/>
    </row>
    <row r="193" spans="1:7">
      <c r="A193" s="66"/>
      <c r="B193" s="67"/>
      <c r="C193" s="57"/>
      <c r="D193" s="68"/>
      <c r="E193" s="391"/>
      <c r="F193" s="391"/>
      <c r="G193" s="57"/>
    </row>
    <row r="194" spans="1:7">
      <c r="A194" s="66"/>
      <c r="B194" s="67"/>
      <c r="C194" s="57"/>
      <c r="D194" s="68"/>
      <c r="E194" s="391"/>
      <c r="F194" s="391"/>
      <c r="G194" s="57"/>
    </row>
    <row r="195" spans="1:7">
      <c r="A195" s="66"/>
      <c r="B195" s="67"/>
      <c r="C195" s="57"/>
      <c r="D195" s="68"/>
      <c r="E195" s="391"/>
      <c r="F195" s="391"/>
      <c r="G195" s="57"/>
    </row>
    <row r="196" spans="1:7">
      <c r="A196" s="66"/>
      <c r="B196" s="67"/>
      <c r="C196" s="57"/>
      <c r="D196" s="68"/>
      <c r="E196" s="391"/>
      <c r="F196" s="391"/>
      <c r="G196" s="57"/>
    </row>
    <row r="197" spans="1:7">
      <c r="A197" s="66"/>
      <c r="B197" s="67"/>
      <c r="C197" s="57"/>
      <c r="D197" s="68"/>
      <c r="E197" s="391"/>
      <c r="F197" s="391"/>
      <c r="G197" s="57"/>
    </row>
    <row r="198" spans="1:7">
      <c r="A198" s="66"/>
      <c r="B198" s="67"/>
      <c r="C198" s="57"/>
      <c r="D198" s="68"/>
      <c r="E198" s="391"/>
      <c r="F198" s="391"/>
      <c r="G198" s="57"/>
    </row>
    <row r="199" spans="1:7">
      <c r="A199" s="66"/>
      <c r="B199" s="67"/>
      <c r="C199" s="57"/>
      <c r="D199" s="68"/>
      <c r="E199" s="391"/>
      <c r="F199" s="391"/>
      <c r="G199" s="57"/>
    </row>
    <row r="200" spans="1:7">
      <c r="A200" s="66"/>
      <c r="B200" s="67"/>
      <c r="C200" s="57"/>
      <c r="D200" s="68"/>
      <c r="E200" s="391"/>
      <c r="F200" s="391"/>
      <c r="G200" s="57"/>
    </row>
    <row r="201" spans="1:7">
      <c r="A201" s="66"/>
      <c r="B201" s="67"/>
      <c r="C201" s="57"/>
      <c r="D201" s="68"/>
      <c r="E201" s="391"/>
      <c r="F201" s="391"/>
      <c r="G201" s="57"/>
    </row>
    <row r="202" spans="1:7">
      <c r="A202" s="66"/>
      <c r="B202" s="67"/>
      <c r="C202" s="57"/>
      <c r="D202" s="68"/>
      <c r="E202" s="391"/>
      <c r="F202" s="391"/>
      <c r="G202" s="57"/>
    </row>
    <row r="203" spans="1:7">
      <c r="A203" s="66"/>
      <c r="B203" s="67"/>
      <c r="C203" s="57"/>
      <c r="D203" s="68"/>
      <c r="E203" s="391"/>
      <c r="F203" s="391"/>
      <c r="G203" s="57"/>
    </row>
    <row r="204" spans="1:7">
      <c r="A204" s="66"/>
      <c r="B204" s="67"/>
      <c r="C204" s="57"/>
      <c r="D204" s="68"/>
      <c r="E204" s="391"/>
      <c r="F204" s="391"/>
      <c r="G204" s="57"/>
    </row>
    <row r="205" spans="1:7">
      <c r="A205" s="66"/>
      <c r="B205" s="67"/>
      <c r="C205" s="57"/>
      <c r="D205" s="68"/>
      <c r="E205" s="391"/>
      <c r="F205" s="391"/>
      <c r="G205" s="57"/>
    </row>
    <row r="206" spans="1:7">
      <c r="A206" s="66"/>
      <c r="B206" s="67"/>
      <c r="C206" s="57"/>
      <c r="D206" s="68"/>
      <c r="E206" s="391"/>
      <c r="F206" s="391"/>
      <c r="G206" s="57"/>
    </row>
    <row r="207" spans="1:7">
      <c r="A207" s="66"/>
      <c r="B207" s="67"/>
      <c r="C207" s="57"/>
      <c r="D207" s="68"/>
      <c r="E207" s="391"/>
      <c r="F207" s="391"/>
      <c r="G207" s="57"/>
    </row>
    <row r="208" spans="1:7">
      <c r="A208" s="66"/>
      <c r="B208" s="67"/>
      <c r="C208" s="57"/>
      <c r="D208" s="68"/>
      <c r="E208" s="391"/>
      <c r="F208" s="391"/>
      <c r="G208" s="57"/>
    </row>
    <row r="209" spans="1:7">
      <c r="A209" s="66"/>
      <c r="B209" s="67"/>
      <c r="C209" s="57"/>
      <c r="D209" s="68"/>
      <c r="E209" s="391"/>
      <c r="F209" s="391"/>
      <c r="G209" s="57"/>
    </row>
    <row r="210" spans="1:7">
      <c r="A210" s="66"/>
      <c r="B210" s="67"/>
      <c r="C210" s="57"/>
      <c r="D210" s="68"/>
      <c r="E210" s="391"/>
      <c r="F210" s="391"/>
      <c r="G210" s="57"/>
    </row>
    <row r="211" spans="1:7">
      <c r="A211" s="66"/>
      <c r="B211" s="67"/>
      <c r="C211" s="57"/>
      <c r="D211" s="68"/>
      <c r="E211" s="391"/>
      <c r="F211" s="391"/>
      <c r="G211" s="57"/>
    </row>
    <row r="212" spans="1:7">
      <c r="A212" s="66"/>
      <c r="B212" s="67"/>
      <c r="C212" s="57"/>
      <c r="D212" s="68"/>
      <c r="E212" s="391"/>
      <c r="F212" s="391"/>
      <c r="G212" s="57"/>
    </row>
    <row r="213" spans="1:7">
      <c r="A213" s="66"/>
      <c r="B213" s="67"/>
      <c r="C213" s="57"/>
      <c r="D213" s="68"/>
      <c r="E213" s="391"/>
      <c r="F213" s="391"/>
      <c r="G213" s="57"/>
    </row>
    <row r="214" spans="1:7">
      <c r="A214" s="66"/>
      <c r="B214" s="67"/>
      <c r="C214" s="57"/>
      <c r="D214" s="68"/>
      <c r="E214" s="391"/>
      <c r="F214" s="391"/>
      <c r="G214" s="57"/>
    </row>
    <row r="215" spans="1:7">
      <c r="A215" s="66"/>
      <c r="B215" s="67"/>
      <c r="C215" s="57"/>
      <c r="D215" s="68"/>
      <c r="E215" s="391"/>
      <c r="F215" s="391"/>
      <c r="G215" s="57"/>
    </row>
    <row r="216" spans="1:7">
      <c r="A216" s="66"/>
      <c r="B216" s="67"/>
      <c r="C216" s="57"/>
      <c r="D216" s="68"/>
      <c r="E216" s="391"/>
      <c r="F216" s="391"/>
      <c r="G216" s="57"/>
    </row>
    <row r="217" spans="1:7">
      <c r="A217" s="66"/>
      <c r="B217" s="67"/>
      <c r="C217" s="57"/>
      <c r="D217" s="68"/>
      <c r="E217" s="391"/>
      <c r="F217" s="391"/>
      <c r="G217" s="57"/>
    </row>
    <row r="218" spans="1:7">
      <c r="A218" s="66"/>
      <c r="B218" s="67"/>
      <c r="C218" s="57"/>
      <c r="D218" s="68"/>
      <c r="E218" s="391"/>
      <c r="F218" s="391"/>
      <c r="G218" s="57"/>
    </row>
    <row r="219" spans="1:7">
      <c r="A219" s="66"/>
      <c r="B219" s="67"/>
      <c r="C219" s="57"/>
      <c r="D219" s="68"/>
      <c r="E219" s="391"/>
      <c r="F219" s="391"/>
      <c r="G219" s="57"/>
    </row>
    <row r="220" spans="1:7">
      <c r="A220" s="66"/>
      <c r="B220" s="67"/>
      <c r="C220" s="57"/>
      <c r="D220" s="68"/>
      <c r="E220" s="391"/>
      <c r="F220" s="391"/>
      <c r="G220" s="57"/>
    </row>
    <row r="221" spans="1:7">
      <c r="A221" s="66"/>
      <c r="B221" s="67"/>
      <c r="C221" s="57"/>
      <c r="D221" s="68"/>
      <c r="E221" s="391"/>
      <c r="F221" s="391"/>
      <c r="G221" s="57"/>
    </row>
    <row r="222" spans="1:7">
      <c r="A222" s="66"/>
      <c r="B222" s="67"/>
      <c r="C222" s="57"/>
      <c r="D222" s="68"/>
      <c r="E222" s="391"/>
      <c r="F222" s="391"/>
      <c r="G222" s="57"/>
    </row>
    <row r="223" spans="1:7">
      <c r="A223" s="66"/>
      <c r="B223" s="67"/>
      <c r="C223" s="57"/>
      <c r="D223" s="68"/>
      <c r="E223" s="391"/>
      <c r="F223" s="391"/>
      <c r="G223" s="57"/>
    </row>
    <row r="224" spans="1:7">
      <c r="A224" s="66"/>
      <c r="B224" s="67"/>
      <c r="C224" s="57"/>
      <c r="D224" s="68"/>
      <c r="E224" s="391"/>
      <c r="F224" s="391"/>
      <c r="G224" s="57"/>
    </row>
    <row r="225" spans="1:7">
      <c r="A225" s="66"/>
      <c r="B225" s="67"/>
      <c r="C225" s="57"/>
      <c r="D225" s="68"/>
      <c r="E225" s="391"/>
      <c r="F225" s="391"/>
      <c r="G225" s="57"/>
    </row>
    <row r="226" spans="1:7">
      <c r="A226" s="66"/>
      <c r="B226" s="67"/>
      <c r="C226" s="57"/>
      <c r="D226" s="68"/>
      <c r="E226" s="391"/>
      <c r="F226" s="391"/>
      <c r="G226" s="57"/>
    </row>
    <row r="227" spans="1:7">
      <c r="A227" s="66"/>
      <c r="B227" s="67"/>
      <c r="C227" s="57"/>
      <c r="D227" s="68"/>
      <c r="E227" s="391"/>
      <c r="F227" s="391"/>
      <c r="G227" s="57"/>
    </row>
    <row r="228" spans="1:7">
      <c r="A228" s="66"/>
      <c r="B228" s="67"/>
      <c r="C228" s="57"/>
      <c r="D228" s="68"/>
      <c r="E228" s="391"/>
      <c r="F228" s="391"/>
      <c r="G228" s="57"/>
    </row>
    <row r="229" spans="1:7">
      <c r="A229" s="66"/>
      <c r="B229" s="67"/>
      <c r="C229" s="57"/>
      <c r="D229" s="68"/>
      <c r="E229" s="391"/>
      <c r="F229" s="391"/>
      <c r="G229" s="57"/>
    </row>
    <row r="230" spans="1:7">
      <c r="A230" s="66"/>
      <c r="B230" s="67"/>
      <c r="C230" s="57"/>
      <c r="D230" s="68"/>
      <c r="E230" s="391"/>
      <c r="F230" s="391"/>
      <c r="G230" s="57"/>
    </row>
    <row r="231" spans="1:7">
      <c r="A231" s="66"/>
      <c r="B231" s="67"/>
      <c r="C231" s="57"/>
      <c r="D231" s="68"/>
      <c r="E231" s="391"/>
      <c r="F231" s="391"/>
      <c r="G231" s="57"/>
    </row>
    <row r="232" spans="1:7">
      <c r="A232" s="66"/>
      <c r="B232" s="67"/>
      <c r="C232" s="57"/>
      <c r="D232" s="68"/>
      <c r="E232" s="391"/>
      <c r="F232" s="391"/>
      <c r="G232" s="57"/>
    </row>
    <row r="233" spans="1:7">
      <c r="A233" s="66"/>
      <c r="B233" s="67"/>
      <c r="C233" s="57"/>
      <c r="D233" s="68"/>
      <c r="E233" s="391"/>
      <c r="F233" s="391"/>
      <c r="G233" s="57"/>
    </row>
    <row r="234" spans="1:7">
      <c r="A234" s="66"/>
      <c r="B234" s="67"/>
      <c r="C234" s="57"/>
      <c r="D234" s="68"/>
      <c r="E234" s="391"/>
      <c r="F234" s="391"/>
      <c r="G234" s="57"/>
    </row>
    <row r="235" spans="1:7">
      <c r="A235" s="66"/>
      <c r="B235" s="67"/>
      <c r="C235" s="57"/>
      <c r="D235" s="68"/>
      <c r="E235" s="391"/>
      <c r="F235" s="391"/>
      <c r="G235" s="57"/>
    </row>
    <row r="236" spans="1:7">
      <c r="A236" s="66"/>
      <c r="B236" s="67"/>
      <c r="C236" s="57"/>
      <c r="D236" s="68"/>
      <c r="E236" s="391"/>
      <c r="F236" s="391"/>
      <c r="G236" s="57"/>
    </row>
    <row r="237" spans="1:7">
      <c r="A237" s="66"/>
      <c r="B237" s="67"/>
      <c r="C237" s="57"/>
      <c r="D237" s="68"/>
      <c r="E237" s="391"/>
      <c r="F237" s="391"/>
      <c r="G237" s="57"/>
    </row>
    <row r="238" spans="1:7">
      <c r="A238" s="66"/>
      <c r="B238" s="67"/>
      <c r="C238" s="57"/>
      <c r="D238" s="68"/>
      <c r="E238" s="391"/>
      <c r="F238" s="391"/>
      <c r="G238" s="57"/>
    </row>
    <row r="239" spans="1:7">
      <c r="A239" s="66"/>
      <c r="B239" s="67"/>
      <c r="C239" s="57"/>
      <c r="D239" s="68"/>
      <c r="E239" s="391"/>
      <c r="F239" s="391"/>
      <c r="G239" s="57"/>
    </row>
    <row r="240" spans="1:7">
      <c r="A240" s="66"/>
      <c r="B240" s="67"/>
      <c r="C240" s="57"/>
      <c r="D240" s="68"/>
      <c r="E240" s="391"/>
      <c r="F240" s="391"/>
      <c r="G240" s="57"/>
    </row>
    <row r="241" spans="1:7">
      <c r="A241" s="66"/>
      <c r="B241" s="67"/>
      <c r="C241" s="57"/>
      <c r="D241" s="68"/>
      <c r="E241" s="391"/>
      <c r="F241" s="391"/>
      <c r="G241" s="57"/>
    </row>
    <row r="242" spans="1:7">
      <c r="A242" s="66"/>
      <c r="B242" s="67"/>
      <c r="C242" s="57"/>
      <c r="D242" s="68"/>
      <c r="E242" s="391"/>
      <c r="F242" s="391"/>
      <c r="G242" s="57"/>
    </row>
    <row r="243" spans="1:7">
      <c r="A243" s="66"/>
      <c r="B243" s="67"/>
      <c r="C243" s="57"/>
      <c r="D243" s="68"/>
      <c r="E243" s="391"/>
      <c r="F243" s="391"/>
      <c r="G243" s="57"/>
    </row>
    <row r="244" spans="1:7">
      <c r="A244" s="66"/>
      <c r="B244" s="67"/>
      <c r="C244" s="57"/>
      <c r="D244" s="68"/>
      <c r="E244" s="391"/>
      <c r="F244" s="391"/>
      <c r="G244" s="57"/>
    </row>
    <row r="245" spans="1:7">
      <c r="A245" s="66"/>
      <c r="B245" s="67"/>
      <c r="C245" s="57"/>
      <c r="D245" s="68"/>
      <c r="E245" s="391"/>
      <c r="F245" s="391"/>
      <c r="G245" s="57"/>
    </row>
    <row r="246" spans="1:7">
      <c r="A246" s="66"/>
      <c r="B246" s="67"/>
      <c r="C246" s="57"/>
      <c r="D246" s="68"/>
      <c r="E246" s="391"/>
      <c r="F246" s="391"/>
      <c r="G246" s="57"/>
    </row>
    <row r="247" spans="1:7">
      <c r="A247" s="66"/>
      <c r="B247" s="67"/>
      <c r="C247" s="57"/>
      <c r="D247" s="68"/>
      <c r="E247" s="391"/>
      <c r="F247" s="391"/>
      <c r="G247" s="57"/>
    </row>
    <row r="248" spans="1:7">
      <c r="A248" s="66"/>
      <c r="B248" s="67"/>
      <c r="C248" s="57"/>
      <c r="D248" s="68"/>
      <c r="E248" s="391"/>
      <c r="F248" s="391"/>
      <c r="G248" s="57"/>
    </row>
    <row r="249" spans="1:7">
      <c r="A249" s="66"/>
      <c r="B249" s="67"/>
      <c r="C249" s="57"/>
      <c r="D249" s="68"/>
      <c r="E249" s="391"/>
      <c r="F249" s="391"/>
      <c r="G249" s="57"/>
    </row>
    <row r="250" spans="1:7">
      <c r="A250" s="66"/>
      <c r="B250" s="67"/>
      <c r="C250" s="57"/>
      <c r="D250" s="68"/>
      <c r="E250" s="391"/>
      <c r="F250" s="391"/>
      <c r="G250" s="57"/>
    </row>
    <row r="251" spans="1:7">
      <c r="A251" s="66"/>
      <c r="B251" s="67"/>
      <c r="C251" s="57"/>
      <c r="D251" s="68"/>
      <c r="E251" s="391"/>
      <c r="F251" s="391"/>
      <c r="G251" s="57"/>
    </row>
    <row r="252" spans="1:7">
      <c r="A252" s="66"/>
      <c r="B252" s="67"/>
      <c r="C252" s="57"/>
      <c r="D252" s="68"/>
      <c r="E252" s="391"/>
      <c r="F252" s="391"/>
      <c r="G252" s="57"/>
    </row>
    <row r="253" spans="1:7">
      <c r="A253" s="66"/>
      <c r="B253" s="67"/>
      <c r="C253" s="57"/>
      <c r="D253" s="68"/>
      <c r="E253" s="391"/>
      <c r="F253" s="391"/>
      <c r="G253" s="57"/>
    </row>
    <row r="254" spans="1:7">
      <c r="A254" s="66"/>
      <c r="B254" s="67"/>
      <c r="C254" s="57"/>
      <c r="D254" s="68"/>
      <c r="E254" s="391"/>
      <c r="F254" s="391"/>
      <c r="G254" s="57"/>
    </row>
    <row r="255" spans="1:7">
      <c r="A255" s="66"/>
      <c r="B255" s="67"/>
      <c r="C255" s="57"/>
      <c r="D255" s="68"/>
      <c r="E255" s="391"/>
      <c r="F255" s="391"/>
      <c r="G255" s="57"/>
    </row>
    <row r="256" spans="1:7">
      <c r="A256" s="66"/>
      <c r="B256" s="67"/>
      <c r="C256" s="57"/>
      <c r="D256" s="68"/>
      <c r="E256" s="391"/>
      <c r="F256" s="391"/>
      <c r="G256" s="57"/>
    </row>
    <row r="257" spans="1:7">
      <c r="A257" s="66"/>
      <c r="B257" s="67"/>
      <c r="C257" s="57"/>
      <c r="D257" s="68"/>
      <c r="E257" s="391"/>
      <c r="F257" s="391"/>
      <c r="G257" s="57"/>
    </row>
    <row r="258" spans="1:7">
      <c r="A258" s="66"/>
      <c r="B258" s="67"/>
      <c r="C258" s="57"/>
      <c r="D258" s="68"/>
      <c r="E258" s="391"/>
      <c r="F258" s="391"/>
      <c r="G258" s="57"/>
    </row>
    <row r="259" spans="1:7">
      <c r="A259" s="66"/>
      <c r="B259" s="67"/>
      <c r="C259" s="57"/>
      <c r="D259" s="68"/>
      <c r="E259" s="391"/>
      <c r="F259" s="391"/>
      <c r="G259" s="57"/>
    </row>
    <row r="260" spans="1:7">
      <c r="A260" s="66"/>
      <c r="B260" s="67"/>
      <c r="C260" s="57"/>
      <c r="D260" s="68"/>
      <c r="E260" s="391"/>
      <c r="F260" s="391"/>
      <c r="G260" s="57"/>
    </row>
    <row r="261" spans="1:7">
      <c r="A261" s="66"/>
      <c r="B261" s="67"/>
      <c r="C261" s="57"/>
      <c r="D261" s="68"/>
      <c r="E261" s="391"/>
      <c r="F261" s="391"/>
      <c r="G261" s="57"/>
    </row>
    <row r="262" spans="1:7">
      <c r="A262" s="66"/>
      <c r="B262" s="67"/>
      <c r="C262" s="57"/>
      <c r="D262" s="68"/>
      <c r="E262" s="391"/>
      <c r="F262" s="391"/>
      <c r="G262" s="57"/>
    </row>
    <row r="263" spans="1:7">
      <c r="A263" s="66"/>
      <c r="B263" s="67"/>
      <c r="C263" s="57"/>
      <c r="D263" s="68"/>
      <c r="E263" s="391"/>
      <c r="F263" s="391"/>
      <c r="G263" s="57"/>
    </row>
    <row r="264" spans="1:7">
      <c r="A264" s="66"/>
      <c r="B264" s="67"/>
      <c r="C264" s="57"/>
      <c r="D264" s="68"/>
      <c r="E264" s="391"/>
      <c r="F264" s="391"/>
      <c r="G264" s="57"/>
    </row>
    <row r="265" spans="1:7">
      <c r="A265" s="66"/>
      <c r="B265" s="67"/>
      <c r="C265" s="57"/>
      <c r="D265" s="68"/>
      <c r="E265" s="391"/>
      <c r="F265" s="391"/>
      <c r="G265" s="57"/>
    </row>
    <row r="266" spans="1:7">
      <c r="A266" s="66"/>
      <c r="B266" s="67"/>
      <c r="C266" s="57"/>
      <c r="D266" s="68"/>
      <c r="E266" s="391"/>
      <c r="F266" s="391"/>
      <c r="G266" s="57"/>
    </row>
    <row r="267" spans="1:7">
      <c r="A267" s="66"/>
      <c r="B267" s="67"/>
      <c r="C267" s="57"/>
      <c r="D267" s="68"/>
      <c r="E267" s="391"/>
      <c r="F267" s="391"/>
      <c r="G267" s="57"/>
    </row>
    <row r="268" spans="1:7">
      <c r="A268" s="66"/>
      <c r="B268" s="67"/>
      <c r="C268" s="57"/>
      <c r="D268" s="68"/>
      <c r="E268" s="391"/>
      <c r="F268" s="391"/>
      <c r="G268" s="57"/>
    </row>
    <row r="269" spans="1:7">
      <c r="A269" s="66"/>
      <c r="B269" s="67"/>
      <c r="C269" s="57"/>
      <c r="D269" s="68"/>
      <c r="E269" s="391"/>
      <c r="F269" s="391"/>
      <c r="G269" s="57"/>
    </row>
    <row r="270" spans="1:7">
      <c r="A270" s="66"/>
      <c r="B270" s="67"/>
      <c r="C270" s="57"/>
      <c r="D270" s="68"/>
      <c r="E270" s="391"/>
      <c r="F270" s="391"/>
      <c r="G270" s="57"/>
    </row>
    <row r="271" spans="1:7">
      <c r="A271" s="66"/>
      <c r="B271" s="67"/>
      <c r="C271" s="57"/>
      <c r="D271" s="68"/>
      <c r="E271" s="391"/>
      <c r="F271" s="391"/>
      <c r="G271" s="57"/>
    </row>
    <row r="272" spans="1:7">
      <c r="A272" s="66"/>
      <c r="B272" s="67"/>
      <c r="C272" s="57"/>
      <c r="D272" s="68"/>
      <c r="E272" s="391"/>
      <c r="F272" s="391"/>
      <c r="G272" s="57"/>
    </row>
    <row r="273" spans="1:7">
      <c r="A273" s="66"/>
      <c r="B273" s="67"/>
      <c r="C273" s="57"/>
      <c r="D273" s="68"/>
      <c r="E273" s="391"/>
      <c r="F273" s="391"/>
      <c r="G273" s="57"/>
    </row>
    <row r="274" spans="1:7">
      <c r="A274" s="66"/>
      <c r="B274" s="67"/>
      <c r="C274" s="57"/>
      <c r="D274" s="68"/>
      <c r="E274" s="391"/>
      <c r="F274" s="391"/>
      <c r="G274" s="57"/>
    </row>
    <row r="275" spans="1:7">
      <c r="A275" s="66"/>
      <c r="B275" s="67"/>
      <c r="C275" s="57"/>
      <c r="D275" s="68"/>
      <c r="E275" s="391"/>
      <c r="F275" s="391"/>
      <c r="G275" s="57"/>
    </row>
    <row r="276" spans="1:7">
      <c r="A276" s="66"/>
      <c r="B276" s="67"/>
      <c r="C276" s="57"/>
      <c r="D276" s="68"/>
      <c r="E276" s="391"/>
      <c r="F276" s="391"/>
      <c r="G276" s="57"/>
    </row>
    <row r="277" spans="1:7">
      <c r="A277" s="66"/>
      <c r="B277" s="67"/>
      <c r="C277" s="57"/>
      <c r="D277" s="68"/>
      <c r="E277" s="391"/>
      <c r="F277" s="391"/>
      <c r="G277" s="57"/>
    </row>
    <row r="278" spans="1:7">
      <c r="A278" s="66"/>
      <c r="B278" s="67"/>
      <c r="C278" s="57"/>
      <c r="D278" s="68"/>
      <c r="E278" s="391"/>
      <c r="F278" s="391"/>
      <c r="G278" s="57"/>
    </row>
    <row r="279" spans="1:7">
      <c r="A279" s="66"/>
      <c r="B279" s="67"/>
      <c r="C279" s="57"/>
      <c r="D279" s="68"/>
      <c r="E279" s="391"/>
      <c r="F279" s="391"/>
      <c r="G279" s="57"/>
    </row>
    <row r="280" spans="1:7">
      <c r="A280" s="66"/>
      <c r="B280" s="67"/>
      <c r="C280" s="57"/>
      <c r="D280" s="68"/>
      <c r="E280" s="391"/>
      <c r="F280" s="391"/>
      <c r="G280" s="57"/>
    </row>
    <row r="281" spans="1:7">
      <c r="A281" s="66"/>
      <c r="B281" s="67"/>
      <c r="C281" s="57"/>
      <c r="D281" s="68"/>
      <c r="E281" s="391"/>
      <c r="F281" s="391"/>
      <c r="G281" s="57"/>
    </row>
    <row r="282" spans="1:7">
      <c r="A282" s="66"/>
      <c r="B282" s="67"/>
      <c r="C282" s="57"/>
      <c r="D282" s="68"/>
      <c r="E282" s="391"/>
      <c r="F282" s="391"/>
      <c r="G282" s="57"/>
    </row>
    <row r="283" spans="1:7">
      <c r="A283" s="66"/>
      <c r="B283" s="67"/>
      <c r="C283" s="57"/>
      <c r="D283" s="68"/>
      <c r="E283" s="391"/>
      <c r="F283" s="391"/>
      <c r="G283" s="57"/>
    </row>
    <row r="284" spans="1:7">
      <c r="A284" s="66"/>
      <c r="B284" s="67"/>
      <c r="C284" s="57"/>
      <c r="D284" s="68"/>
      <c r="E284" s="391"/>
      <c r="F284" s="391"/>
      <c r="G284" s="57"/>
    </row>
    <row r="285" spans="1:7">
      <c r="A285" s="66"/>
      <c r="B285" s="67"/>
      <c r="C285" s="57"/>
      <c r="D285" s="68"/>
      <c r="E285" s="391"/>
      <c r="F285" s="391"/>
      <c r="G285" s="57"/>
    </row>
    <row r="286" spans="1:7">
      <c r="A286" s="66"/>
      <c r="B286" s="67"/>
      <c r="C286" s="57"/>
      <c r="D286" s="68"/>
      <c r="E286" s="391"/>
      <c r="F286" s="391"/>
      <c r="G286" s="57"/>
    </row>
    <row r="287" spans="1:7">
      <c r="A287" s="66"/>
      <c r="B287" s="67"/>
      <c r="C287" s="57"/>
      <c r="D287" s="68"/>
      <c r="E287" s="391"/>
      <c r="F287" s="391"/>
      <c r="G287" s="57"/>
    </row>
    <row r="288" spans="1:7">
      <c r="A288" s="66"/>
      <c r="B288" s="67"/>
      <c r="C288" s="57"/>
      <c r="D288" s="68"/>
      <c r="E288" s="391"/>
      <c r="F288" s="391"/>
      <c r="G288" s="57"/>
    </row>
    <row r="289" spans="1:7">
      <c r="A289" s="66"/>
      <c r="B289" s="67"/>
      <c r="C289" s="57"/>
      <c r="D289" s="68"/>
      <c r="E289" s="391"/>
      <c r="F289" s="391"/>
      <c r="G289" s="57"/>
    </row>
    <row r="290" spans="1:7">
      <c r="A290" s="66"/>
      <c r="B290" s="67"/>
      <c r="C290" s="57"/>
      <c r="D290" s="68"/>
      <c r="E290" s="391"/>
      <c r="F290" s="391"/>
      <c r="G290" s="57"/>
    </row>
    <row r="291" spans="1:7">
      <c r="A291" s="66"/>
      <c r="B291" s="67"/>
      <c r="C291" s="57"/>
      <c r="D291" s="68"/>
      <c r="E291" s="391"/>
      <c r="F291" s="391"/>
      <c r="G291" s="57"/>
    </row>
    <row r="292" spans="1:7">
      <c r="A292" s="66"/>
      <c r="B292" s="67"/>
      <c r="C292" s="57"/>
      <c r="D292" s="68"/>
      <c r="E292" s="391"/>
      <c r="F292" s="391"/>
      <c r="G292" s="57"/>
    </row>
    <row r="293" spans="1:7">
      <c r="A293" s="66"/>
      <c r="B293" s="67"/>
      <c r="C293" s="57"/>
      <c r="D293" s="68"/>
      <c r="E293" s="391"/>
      <c r="F293" s="391"/>
      <c r="G293" s="57"/>
    </row>
    <row r="294" spans="1:7">
      <c r="A294" s="66"/>
      <c r="B294" s="67"/>
      <c r="C294" s="57"/>
      <c r="D294" s="68"/>
      <c r="E294" s="391"/>
      <c r="F294" s="391"/>
      <c r="G294" s="57"/>
    </row>
    <row r="295" spans="1:7">
      <c r="A295" s="66"/>
      <c r="B295" s="67"/>
      <c r="C295" s="57"/>
      <c r="D295" s="68"/>
      <c r="E295" s="391"/>
      <c r="F295" s="391"/>
      <c r="G295" s="57"/>
    </row>
    <row r="296" spans="1:7">
      <c r="A296" s="66"/>
      <c r="B296" s="67"/>
      <c r="C296" s="57"/>
      <c r="D296" s="68"/>
      <c r="E296" s="391"/>
      <c r="F296" s="391"/>
      <c r="G296" s="57"/>
    </row>
    <row r="297" spans="1:7">
      <c r="A297" s="66"/>
      <c r="B297" s="67"/>
      <c r="C297" s="57"/>
      <c r="D297" s="68"/>
      <c r="E297" s="391"/>
      <c r="F297" s="391"/>
      <c r="G297" s="57"/>
    </row>
    <row r="298" spans="1:7">
      <c r="A298" s="66"/>
      <c r="B298" s="67"/>
      <c r="C298" s="57"/>
      <c r="D298" s="68"/>
      <c r="E298" s="391"/>
      <c r="F298" s="391"/>
      <c r="G298" s="57"/>
    </row>
    <row r="299" spans="1:7">
      <c r="A299" s="66"/>
      <c r="B299" s="67"/>
      <c r="C299" s="57"/>
      <c r="D299" s="68"/>
      <c r="E299" s="391"/>
      <c r="F299" s="391"/>
      <c r="G299" s="57"/>
    </row>
    <row r="300" spans="1:7">
      <c r="A300" s="66"/>
      <c r="B300" s="67"/>
      <c r="C300" s="57"/>
      <c r="D300" s="68"/>
      <c r="E300" s="391"/>
      <c r="F300" s="391"/>
      <c r="G300" s="57"/>
    </row>
    <row r="301" spans="1:7">
      <c r="A301" s="66"/>
      <c r="B301" s="67"/>
      <c r="C301" s="57"/>
      <c r="D301" s="68"/>
      <c r="E301" s="391"/>
      <c r="F301" s="391"/>
      <c r="G301" s="57"/>
    </row>
    <row r="302" spans="1:7">
      <c r="A302" s="66"/>
      <c r="B302" s="67"/>
      <c r="C302" s="57"/>
      <c r="D302" s="68"/>
      <c r="E302" s="391"/>
      <c r="F302" s="391"/>
      <c r="G302" s="57"/>
    </row>
    <row r="303" spans="1:7">
      <c r="A303" s="66"/>
      <c r="B303" s="67"/>
      <c r="C303" s="57"/>
      <c r="D303" s="68"/>
      <c r="E303" s="391"/>
      <c r="F303" s="391"/>
      <c r="G303" s="57"/>
    </row>
    <row r="304" spans="1:7">
      <c r="A304" s="66"/>
      <c r="B304" s="67"/>
      <c r="C304" s="57"/>
      <c r="D304" s="68"/>
      <c r="E304" s="391"/>
      <c r="F304" s="391"/>
      <c r="G304" s="57"/>
    </row>
    <row r="305" spans="1:7">
      <c r="A305" s="66"/>
      <c r="B305" s="67"/>
      <c r="C305" s="57"/>
      <c r="D305" s="68"/>
      <c r="E305" s="391"/>
      <c r="F305" s="391"/>
      <c r="G305" s="57"/>
    </row>
    <row r="306" spans="1:7">
      <c r="A306" s="66"/>
      <c r="B306" s="67"/>
      <c r="C306" s="57"/>
      <c r="D306" s="68"/>
      <c r="E306" s="391"/>
      <c r="F306" s="391"/>
      <c r="G306" s="57"/>
    </row>
    <row r="307" spans="1:7">
      <c r="A307" s="66"/>
      <c r="B307" s="67"/>
      <c r="C307" s="57"/>
      <c r="D307" s="68"/>
      <c r="E307" s="391"/>
      <c r="F307" s="391"/>
      <c r="G307" s="57"/>
    </row>
    <row r="308" spans="1:7">
      <c r="A308" s="66"/>
      <c r="B308" s="67"/>
      <c r="C308" s="57"/>
      <c r="D308" s="68"/>
      <c r="E308" s="391"/>
      <c r="F308" s="391"/>
      <c r="G308" s="57"/>
    </row>
    <row r="309" spans="1:7">
      <c r="A309" s="66"/>
      <c r="B309" s="67"/>
      <c r="C309" s="57"/>
      <c r="D309" s="68"/>
      <c r="E309" s="391"/>
      <c r="F309" s="391"/>
      <c r="G309" s="57"/>
    </row>
    <row r="310" spans="1:7">
      <c r="A310" s="66"/>
      <c r="B310" s="67"/>
      <c r="C310" s="57"/>
      <c r="D310" s="68"/>
      <c r="E310" s="391"/>
      <c r="F310" s="391"/>
      <c r="G310" s="57"/>
    </row>
    <row r="311" spans="1:7">
      <c r="A311" s="66"/>
      <c r="B311" s="67"/>
      <c r="C311" s="57"/>
      <c r="D311" s="68"/>
      <c r="E311" s="391"/>
      <c r="F311" s="391"/>
      <c r="G311" s="57"/>
    </row>
    <row r="312" spans="1:7">
      <c r="A312" s="66"/>
      <c r="B312" s="67"/>
      <c r="C312" s="57"/>
      <c r="D312" s="68"/>
      <c r="E312" s="391"/>
      <c r="F312" s="391"/>
      <c r="G312" s="57"/>
    </row>
    <row r="313" spans="1:7">
      <c r="A313" s="66"/>
      <c r="B313" s="67"/>
      <c r="C313" s="57"/>
      <c r="D313" s="68"/>
      <c r="E313" s="391"/>
      <c r="F313" s="391"/>
      <c r="G313" s="57"/>
    </row>
    <row r="314" spans="1:7">
      <c r="A314" s="66"/>
      <c r="B314" s="67"/>
      <c r="C314" s="57"/>
      <c r="D314" s="68"/>
      <c r="E314" s="391"/>
      <c r="F314" s="391"/>
      <c r="G314" s="57"/>
    </row>
    <row r="315" spans="1:7">
      <c r="A315" s="66"/>
      <c r="B315" s="67"/>
      <c r="C315" s="57"/>
      <c r="D315" s="68"/>
      <c r="E315" s="391"/>
      <c r="F315" s="391"/>
      <c r="G315" s="57"/>
    </row>
    <row r="316" spans="1:7">
      <c r="A316" s="66"/>
      <c r="B316" s="67"/>
      <c r="C316" s="57"/>
      <c r="D316" s="68"/>
      <c r="E316" s="391"/>
      <c r="F316" s="391"/>
      <c r="G316" s="57"/>
    </row>
    <row r="317" spans="1:7">
      <c r="A317" s="66"/>
      <c r="B317" s="67"/>
      <c r="C317" s="57"/>
      <c r="D317" s="68"/>
      <c r="E317" s="391"/>
      <c r="F317" s="391"/>
      <c r="G317" s="57"/>
    </row>
    <row r="318" spans="1:7">
      <c r="A318" s="66"/>
      <c r="B318" s="67"/>
      <c r="C318" s="57"/>
      <c r="D318" s="68"/>
      <c r="E318" s="391"/>
      <c r="F318" s="391"/>
      <c r="G318" s="57"/>
    </row>
    <row r="319" spans="1:7">
      <c r="A319" s="66"/>
      <c r="B319" s="67"/>
      <c r="C319" s="57"/>
      <c r="D319" s="68"/>
      <c r="E319" s="391"/>
      <c r="F319" s="391"/>
      <c r="G319" s="57"/>
    </row>
    <row r="320" spans="1:7">
      <c r="A320" s="66"/>
      <c r="B320" s="67"/>
      <c r="C320" s="57"/>
      <c r="D320" s="68"/>
      <c r="E320" s="391"/>
      <c r="F320" s="391"/>
      <c r="G320" s="57"/>
    </row>
    <row r="321" spans="1:7">
      <c r="A321" s="66"/>
      <c r="B321" s="67"/>
      <c r="C321" s="57"/>
      <c r="D321" s="68"/>
      <c r="E321" s="391"/>
      <c r="F321" s="391"/>
      <c r="G321" s="57"/>
    </row>
    <row r="322" spans="1:7">
      <c r="A322" s="66"/>
      <c r="B322" s="67"/>
      <c r="C322" s="57"/>
      <c r="D322" s="68"/>
      <c r="E322" s="391"/>
      <c r="F322" s="391"/>
      <c r="G322" s="57"/>
    </row>
    <row r="323" spans="1:7">
      <c r="A323" s="66"/>
      <c r="B323" s="67"/>
      <c r="C323" s="57"/>
      <c r="D323" s="68"/>
      <c r="E323" s="391"/>
      <c r="F323" s="391"/>
      <c r="G323" s="57"/>
    </row>
    <row r="324" spans="1:7">
      <c r="A324" s="66"/>
      <c r="B324" s="67"/>
      <c r="C324" s="57"/>
      <c r="D324" s="68"/>
      <c r="E324" s="391"/>
      <c r="F324" s="391"/>
      <c r="G324" s="57"/>
    </row>
    <row r="325" spans="1:7">
      <c r="A325" s="66"/>
      <c r="B325" s="67"/>
      <c r="C325" s="57"/>
      <c r="D325" s="68"/>
      <c r="E325" s="391"/>
      <c r="F325" s="391"/>
      <c r="G325" s="57"/>
    </row>
    <row r="326" spans="1:7">
      <c r="A326" s="66"/>
      <c r="B326" s="67"/>
      <c r="C326" s="57"/>
      <c r="D326" s="68"/>
      <c r="E326" s="391"/>
      <c r="F326" s="391"/>
      <c r="G326" s="57"/>
    </row>
    <row r="327" spans="1:7">
      <c r="A327" s="66"/>
      <c r="B327" s="67"/>
      <c r="C327" s="57"/>
      <c r="D327" s="68"/>
      <c r="E327" s="391"/>
      <c r="F327" s="391"/>
      <c r="G327" s="57"/>
    </row>
    <row r="328" spans="1:7">
      <c r="A328" s="66"/>
      <c r="B328" s="67"/>
      <c r="C328" s="57"/>
      <c r="D328" s="68"/>
      <c r="E328" s="391"/>
      <c r="F328" s="391"/>
      <c r="G328" s="57"/>
    </row>
    <row r="329" spans="1:7">
      <c r="A329" s="66"/>
      <c r="B329" s="67"/>
      <c r="C329" s="57"/>
      <c r="D329" s="68"/>
      <c r="E329" s="391"/>
      <c r="F329" s="391"/>
      <c r="G329" s="57"/>
    </row>
    <row r="330" spans="1:7">
      <c r="A330" s="66"/>
      <c r="B330" s="67"/>
      <c r="C330" s="57"/>
      <c r="D330" s="68"/>
      <c r="E330" s="391"/>
      <c r="F330" s="391"/>
      <c r="G330" s="57"/>
    </row>
    <row r="331" spans="1:7">
      <c r="A331" s="66"/>
      <c r="B331" s="67"/>
      <c r="C331" s="57"/>
      <c r="D331" s="68"/>
      <c r="E331" s="391"/>
      <c r="F331" s="391"/>
      <c r="G331" s="57"/>
    </row>
    <row r="332" spans="1:7">
      <c r="A332" s="66"/>
      <c r="B332" s="67"/>
      <c r="C332" s="57"/>
      <c r="D332" s="68"/>
      <c r="E332" s="391"/>
      <c r="F332" s="391"/>
      <c r="G332" s="57"/>
    </row>
    <row r="333" spans="1:7">
      <c r="A333" s="66"/>
      <c r="B333" s="67"/>
      <c r="C333" s="57"/>
      <c r="D333" s="68"/>
      <c r="E333" s="391"/>
      <c r="F333" s="391"/>
      <c r="G333" s="57"/>
    </row>
    <row r="334" spans="1:7">
      <c r="A334" s="66"/>
      <c r="B334" s="67"/>
      <c r="C334" s="57"/>
      <c r="D334" s="68"/>
      <c r="E334" s="391"/>
      <c r="F334" s="391"/>
      <c r="G334" s="57"/>
    </row>
    <row r="335" spans="1:7">
      <c r="A335" s="66"/>
      <c r="B335" s="67"/>
      <c r="C335" s="57"/>
      <c r="D335" s="68"/>
      <c r="E335" s="391"/>
      <c r="F335" s="391"/>
      <c r="G335" s="57"/>
    </row>
    <row r="336" spans="1:7">
      <c r="A336" s="66"/>
      <c r="B336" s="67"/>
      <c r="C336" s="57"/>
      <c r="D336" s="68"/>
      <c r="E336" s="391"/>
      <c r="F336" s="391"/>
      <c r="G336" s="57"/>
    </row>
    <row r="337" spans="1:7">
      <c r="A337" s="66"/>
      <c r="B337" s="67"/>
      <c r="C337" s="57"/>
      <c r="D337" s="68"/>
      <c r="E337" s="391"/>
      <c r="F337" s="391"/>
      <c r="G337" s="57"/>
    </row>
    <row r="338" spans="1:7">
      <c r="A338" s="66"/>
      <c r="B338" s="67"/>
      <c r="C338" s="57"/>
      <c r="D338" s="68"/>
      <c r="E338" s="391"/>
      <c r="F338" s="391"/>
      <c r="G338" s="57"/>
    </row>
    <row r="339" spans="1:7">
      <c r="A339" s="66"/>
      <c r="B339" s="67"/>
      <c r="C339" s="57"/>
      <c r="D339" s="68"/>
      <c r="E339" s="391"/>
      <c r="F339" s="391"/>
      <c r="G339" s="57"/>
    </row>
    <row r="340" spans="1:7">
      <c r="A340" s="66"/>
      <c r="B340" s="67"/>
      <c r="C340" s="57"/>
      <c r="D340" s="68"/>
      <c r="E340" s="391"/>
      <c r="F340" s="391"/>
      <c r="G340" s="57"/>
    </row>
    <row r="341" spans="1:7">
      <c r="A341" s="66"/>
      <c r="B341" s="67"/>
      <c r="C341" s="57"/>
      <c r="D341" s="68"/>
      <c r="E341" s="391"/>
      <c r="F341" s="391"/>
      <c r="G341" s="57"/>
    </row>
    <row r="342" spans="1:7">
      <c r="A342" s="66"/>
      <c r="B342" s="67"/>
      <c r="C342" s="57"/>
      <c r="D342" s="68"/>
      <c r="E342" s="391"/>
      <c r="F342" s="391"/>
      <c r="G342" s="57"/>
    </row>
    <row r="343" spans="1:7">
      <c r="A343" s="66"/>
      <c r="B343" s="67"/>
      <c r="C343" s="57"/>
      <c r="D343" s="68"/>
      <c r="E343" s="391"/>
      <c r="F343" s="391"/>
      <c r="G343" s="57"/>
    </row>
    <row r="344" spans="1:7">
      <c r="A344" s="66"/>
      <c r="B344" s="67"/>
      <c r="C344" s="57"/>
      <c r="D344" s="68"/>
      <c r="E344" s="391"/>
      <c r="F344" s="391"/>
      <c r="G344" s="57"/>
    </row>
    <row r="345" spans="1:7">
      <c r="A345" s="66"/>
      <c r="B345" s="67"/>
      <c r="C345" s="57"/>
      <c r="D345" s="68"/>
      <c r="E345" s="391"/>
      <c r="F345" s="391"/>
      <c r="G345" s="57"/>
    </row>
    <row r="346" spans="1:7">
      <c r="A346" s="66"/>
      <c r="B346" s="67"/>
      <c r="C346" s="57"/>
      <c r="D346" s="68"/>
      <c r="E346" s="391"/>
      <c r="F346" s="391"/>
      <c r="G346" s="57"/>
    </row>
    <row r="347" spans="1:7">
      <c r="A347" s="66"/>
      <c r="B347" s="67"/>
      <c r="C347" s="57"/>
      <c r="D347" s="68"/>
      <c r="E347" s="391"/>
      <c r="F347" s="391"/>
      <c r="G347" s="57"/>
    </row>
    <row r="348" spans="1:7">
      <c r="A348" s="66"/>
      <c r="B348" s="67"/>
      <c r="C348" s="57"/>
      <c r="D348" s="68"/>
      <c r="E348" s="391"/>
      <c r="F348" s="391"/>
      <c r="G348" s="57"/>
    </row>
    <row r="349" spans="1:7">
      <c r="A349" s="66"/>
      <c r="B349" s="67"/>
      <c r="C349" s="57"/>
      <c r="D349" s="68"/>
      <c r="E349" s="391"/>
      <c r="F349" s="391"/>
      <c r="G349" s="57"/>
    </row>
    <row r="350" spans="1:7">
      <c r="A350" s="66"/>
      <c r="B350" s="67"/>
      <c r="C350" s="57"/>
      <c r="D350" s="68"/>
      <c r="E350" s="391"/>
      <c r="F350" s="391"/>
      <c r="G350" s="57"/>
    </row>
    <row r="351" spans="1:7">
      <c r="A351" s="66"/>
      <c r="B351" s="67"/>
      <c r="C351" s="57"/>
      <c r="D351" s="68"/>
      <c r="E351" s="391"/>
      <c r="F351" s="391"/>
      <c r="G351" s="57"/>
    </row>
    <row r="352" spans="1:7">
      <c r="A352" s="66"/>
      <c r="B352" s="67"/>
      <c r="C352" s="57"/>
      <c r="D352" s="68"/>
      <c r="E352" s="391"/>
      <c r="F352" s="391"/>
      <c r="G352" s="57"/>
    </row>
    <row r="353" spans="1:7">
      <c r="A353" s="66"/>
      <c r="B353" s="67"/>
      <c r="C353" s="57"/>
      <c r="D353" s="68"/>
      <c r="E353" s="391"/>
      <c r="F353" s="391"/>
      <c r="G353" s="57"/>
    </row>
    <row r="354" spans="1:7">
      <c r="A354" s="66"/>
      <c r="B354" s="67"/>
      <c r="C354" s="57"/>
      <c r="D354" s="68"/>
      <c r="E354" s="391"/>
      <c r="F354" s="391"/>
      <c r="G354" s="57"/>
    </row>
    <row r="355" spans="1:7">
      <c r="A355" s="66"/>
      <c r="B355" s="67"/>
      <c r="C355" s="57"/>
      <c r="D355" s="68"/>
      <c r="E355" s="391"/>
      <c r="F355" s="391"/>
      <c r="G355" s="57"/>
    </row>
    <row r="356" spans="1:7">
      <c r="A356" s="66"/>
      <c r="B356" s="67"/>
      <c r="C356" s="57"/>
      <c r="D356" s="68"/>
      <c r="E356" s="391"/>
      <c r="F356" s="391"/>
      <c r="G356" s="57"/>
    </row>
    <row r="357" spans="1:7">
      <c r="A357" s="66"/>
      <c r="B357" s="67"/>
      <c r="C357" s="57"/>
      <c r="D357" s="68"/>
      <c r="E357" s="391"/>
      <c r="F357" s="391"/>
      <c r="G357" s="57"/>
    </row>
    <row r="358" spans="1:7">
      <c r="A358" s="66"/>
      <c r="B358" s="67"/>
      <c r="C358" s="57"/>
      <c r="D358" s="68"/>
      <c r="E358" s="391"/>
      <c r="F358" s="391"/>
      <c r="G358" s="57"/>
    </row>
    <row r="359" spans="1:7">
      <c r="A359" s="66"/>
      <c r="B359" s="67"/>
      <c r="C359" s="57"/>
      <c r="D359" s="68"/>
      <c r="E359" s="391"/>
      <c r="F359" s="391"/>
      <c r="G359" s="57"/>
    </row>
    <row r="360" spans="1:7">
      <c r="A360" s="66"/>
      <c r="B360" s="67"/>
      <c r="C360" s="57"/>
      <c r="D360" s="68"/>
      <c r="E360" s="391"/>
      <c r="F360" s="391"/>
      <c r="G360" s="57"/>
    </row>
    <row r="361" spans="1:7">
      <c r="A361" s="66"/>
      <c r="B361" s="67"/>
      <c r="C361" s="57"/>
      <c r="D361" s="68"/>
      <c r="E361" s="391"/>
      <c r="F361" s="391"/>
      <c r="G361" s="57"/>
    </row>
    <row r="362" spans="1:7">
      <c r="A362" s="66"/>
      <c r="B362" s="67"/>
      <c r="C362" s="57"/>
      <c r="D362" s="68"/>
      <c r="E362" s="391"/>
      <c r="F362" s="391"/>
      <c r="G362" s="57"/>
    </row>
    <row r="363" spans="1:7">
      <c r="A363" s="66"/>
      <c r="B363" s="67"/>
      <c r="C363" s="57"/>
      <c r="D363" s="68"/>
      <c r="E363" s="391"/>
      <c r="F363" s="391"/>
      <c r="G363" s="57"/>
    </row>
    <row r="364" spans="1:7">
      <c r="A364" s="66"/>
      <c r="B364" s="67"/>
      <c r="C364" s="57"/>
      <c r="D364" s="68"/>
      <c r="E364" s="391"/>
      <c r="F364" s="391"/>
      <c r="G364" s="57"/>
    </row>
    <row r="365" spans="1:7">
      <c r="A365" s="66"/>
      <c r="B365" s="67"/>
      <c r="C365" s="57"/>
      <c r="D365" s="68"/>
      <c r="E365" s="391"/>
      <c r="F365" s="391"/>
      <c r="G365" s="57"/>
    </row>
    <row r="366" spans="1:7">
      <c r="A366" s="66"/>
      <c r="B366" s="67"/>
      <c r="C366" s="57"/>
      <c r="D366" s="68"/>
      <c r="E366" s="391"/>
      <c r="F366" s="391"/>
      <c r="G366" s="57"/>
    </row>
    <row r="367" spans="1:7">
      <c r="A367" s="66"/>
      <c r="B367" s="67"/>
      <c r="C367" s="57"/>
      <c r="D367" s="68"/>
      <c r="E367" s="391"/>
      <c r="F367" s="391"/>
      <c r="G367" s="57"/>
    </row>
    <row r="368" spans="1:7">
      <c r="A368" s="66"/>
      <c r="B368" s="67"/>
      <c r="C368" s="57"/>
      <c r="D368" s="68"/>
      <c r="E368" s="391"/>
      <c r="F368" s="391"/>
      <c r="G368" s="57"/>
    </row>
    <row r="369" spans="1:7">
      <c r="A369" s="66"/>
      <c r="B369" s="67"/>
      <c r="C369" s="57"/>
      <c r="D369" s="68"/>
      <c r="E369" s="391"/>
      <c r="F369" s="391"/>
      <c r="G369" s="57"/>
    </row>
    <row r="370" spans="1:7">
      <c r="A370" s="66"/>
      <c r="B370" s="67"/>
      <c r="C370" s="57"/>
      <c r="D370" s="68"/>
      <c r="E370" s="391"/>
      <c r="F370" s="391"/>
      <c r="G370" s="57"/>
    </row>
    <row r="371" spans="1:7">
      <c r="A371" s="66"/>
      <c r="B371" s="67"/>
      <c r="C371" s="57"/>
      <c r="D371" s="68"/>
      <c r="E371" s="391"/>
      <c r="F371" s="391"/>
      <c r="G371" s="57"/>
    </row>
    <row r="372" spans="1:7">
      <c r="A372" s="66"/>
      <c r="B372" s="67"/>
      <c r="C372" s="57"/>
      <c r="D372" s="68"/>
      <c r="E372" s="391"/>
      <c r="F372" s="391"/>
      <c r="G372" s="57"/>
    </row>
    <row r="373" spans="1:7">
      <c r="A373" s="66"/>
      <c r="B373" s="67"/>
      <c r="C373" s="57"/>
      <c r="D373" s="68"/>
      <c r="E373" s="391"/>
      <c r="F373" s="391"/>
      <c r="G373" s="57"/>
    </row>
    <row r="374" spans="1:7">
      <c r="A374" s="66"/>
      <c r="B374" s="67"/>
      <c r="C374" s="57"/>
      <c r="D374" s="68"/>
      <c r="E374" s="391"/>
      <c r="F374" s="391"/>
      <c r="G374" s="57"/>
    </row>
    <row r="375" spans="1:7">
      <c r="A375" s="66"/>
      <c r="B375" s="67"/>
      <c r="C375" s="57"/>
      <c r="D375" s="68"/>
      <c r="E375" s="391"/>
      <c r="F375" s="391"/>
      <c r="G375" s="57"/>
    </row>
    <row r="376" spans="1:7">
      <c r="A376" s="66"/>
      <c r="B376" s="67"/>
      <c r="C376" s="57"/>
      <c r="D376" s="68"/>
      <c r="E376" s="391"/>
      <c r="F376" s="391"/>
      <c r="G376" s="57"/>
    </row>
    <row r="377" spans="1:7">
      <c r="A377" s="66"/>
      <c r="B377" s="67"/>
      <c r="C377" s="57"/>
      <c r="D377" s="68"/>
      <c r="E377" s="391"/>
      <c r="F377" s="391"/>
      <c r="G377" s="57"/>
    </row>
    <row r="378" spans="1:7">
      <c r="A378" s="66"/>
      <c r="B378" s="67"/>
      <c r="C378" s="57"/>
      <c r="D378" s="68"/>
      <c r="E378" s="391"/>
      <c r="F378" s="391"/>
      <c r="G378" s="57"/>
    </row>
    <row r="379" spans="1:7">
      <c r="A379" s="66"/>
      <c r="B379" s="67"/>
      <c r="C379" s="57"/>
      <c r="D379" s="68"/>
      <c r="E379" s="391"/>
      <c r="F379" s="391"/>
      <c r="G379" s="57"/>
    </row>
    <row r="380" spans="1:7">
      <c r="A380" s="66"/>
      <c r="B380" s="67"/>
      <c r="C380" s="57"/>
      <c r="D380" s="68"/>
      <c r="E380" s="391"/>
      <c r="F380" s="391"/>
      <c r="G380" s="57"/>
    </row>
    <row r="381" spans="1:7">
      <c r="A381" s="66"/>
      <c r="B381" s="67"/>
      <c r="C381" s="57"/>
      <c r="D381" s="68"/>
      <c r="E381" s="391"/>
      <c r="F381" s="391"/>
      <c r="G381" s="57"/>
    </row>
    <row r="382" spans="1:7">
      <c r="A382" s="66"/>
      <c r="B382" s="67"/>
      <c r="C382" s="57"/>
      <c r="D382" s="68"/>
      <c r="E382" s="391"/>
      <c r="F382" s="391"/>
      <c r="G382" s="57"/>
    </row>
    <row r="383" spans="1:7">
      <c r="A383" s="66"/>
      <c r="B383" s="67"/>
      <c r="C383" s="57"/>
      <c r="D383" s="68"/>
      <c r="E383" s="391"/>
      <c r="F383" s="391"/>
      <c r="G383" s="57"/>
    </row>
    <row r="384" spans="1:7">
      <c r="A384" s="66"/>
      <c r="B384" s="67"/>
      <c r="C384" s="57"/>
      <c r="D384" s="68"/>
      <c r="E384" s="391"/>
      <c r="F384" s="391"/>
      <c r="G384" s="57"/>
    </row>
    <row r="385" spans="1:7">
      <c r="A385" s="66"/>
      <c r="B385" s="67"/>
      <c r="C385" s="57"/>
      <c r="D385" s="68"/>
      <c r="E385" s="391"/>
      <c r="F385" s="391"/>
      <c r="G385" s="57"/>
    </row>
    <row r="386" spans="1:7">
      <c r="A386" s="66"/>
      <c r="B386" s="67"/>
      <c r="C386" s="57"/>
      <c r="D386" s="68"/>
      <c r="E386" s="391"/>
      <c r="F386" s="391"/>
      <c r="G386" s="57"/>
    </row>
    <row r="387" spans="1:7">
      <c r="A387" s="66"/>
      <c r="B387" s="67"/>
      <c r="C387" s="57"/>
      <c r="D387" s="68"/>
      <c r="E387" s="391"/>
      <c r="F387" s="391"/>
      <c r="G387" s="57"/>
    </row>
    <row r="388" spans="1:7">
      <c r="A388" s="66"/>
      <c r="B388" s="67"/>
      <c r="C388" s="57"/>
      <c r="D388" s="68"/>
      <c r="E388" s="391"/>
      <c r="F388" s="391"/>
      <c r="G388" s="57"/>
    </row>
    <row r="389" spans="1:7">
      <c r="A389" s="66"/>
      <c r="B389" s="67"/>
      <c r="C389" s="57"/>
      <c r="D389" s="68"/>
      <c r="E389" s="391"/>
      <c r="F389" s="391"/>
      <c r="G389" s="57"/>
    </row>
    <row r="390" spans="1:7">
      <c r="A390" s="66"/>
      <c r="B390" s="67"/>
      <c r="C390" s="57"/>
      <c r="D390" s="68"/>
      <c r="E390" s="391"/>
      <c r="F390" s="391"/>
      <c r="G390" s="57"/>
    </row>
    <row r="391" spans="1:7">
      <c r="A391" s="66"/>
      <c r="B391" s="67"/>
      <c r="C391" s="57"/>
      <c r="D391" s="68"/>
      <c r="E391" s="391"/>
      <c r="F391" s="391"/>
      <c r="G391" s="57"/>
    </row>
    <row r="392" spans="1:7">
      <c r="A392" s="66"/>
      <c r="B392" s="67"/>
      <c r="C392" s="57"/>
      <c r="D392" s="68"/>
      <c r="E392" s="391"/>
      <c r="F392" s="391"/>
      <c r="G392" s="57"/>
    </row>
    <row r="393" spans="1:7">
      <c r="A393" s="66"/>
      <c r="B393" s="67"/>
      <c r="C393" s="57"/>
      <c r="D393" s="68"/>
      <c r="E393" s="391"/>
      <c r="F393" s="391"/>
      <c r="G393" s="57"/>
    </row>
    <row r="394" spans="1:7">
      <c r="A394" s="66"/>
      <c r="B394" s="67"/>
      <c r="C394" s="57"/>
      <c r="D394" s="68"/>
      <c r="E394" s="391"/>
      <c r="F394" s="391"/>
      <c r="G394" s="57"/>
    </row>
    <row r="395" spans="1:7">
      <c r="A395" s="66"/>
      <c r="B395" s="67"/>
      <c r="C395" s="57"/>
      <c r="D395" s="68"/>
      <c r="E395" s="391"/>
      <c r="F395" s="391"/>
      <c r="G395" s="57"/>
    </row>
    <row r="396" spans="1:7">
      <c r="A396" s="66"/>
      <c r="B396" s="67"/>
      <c r="C396" s="57"/>
      <c r="D396" s="68"/>
      <c r="E396" s="391"/>
      <c r="F396" s="391"/>
      <c r="G396" s="57"/>
    </row>
    <row r="397" spans="1:7">
      <c r="A397" s="66"/>
      <c r="B397" s="67"/>
      <c r="C397" s="57"/>
      <c r="D397" s="68"/>
      <c r="E397" s="391"/>
      <c r="F397" s="391"/>
      <c r="G397" s="57"/>
    </row>
    <row r="398" spans="1:7">
      <c r="A398" s="66"/>
      <c r="B398" s="67"/>
      <c r="C398" s="57"/>
      <c r="D398" s="68"/>
      <c r="E398" s="391"/>
      <c r="F398" s="391"/>
      <c r="G398" s="57"/>
    </row>
    <row r="399" spans="1:7">
      <c r="A399" s="66"/>
      <c r="B399" s="69"/>
      <c r="C399" s="57"/>
      <c r="D399" s="68"/>
      <c r="E399" s="391"/>
      <c r="F399" s="391"/>
      <c r="G399" s="57"/>
    </row>
    <row r="400" spans="1:7">
      <c r="A400" s="66"/>
      <c r="B400" s="67"/>
      <c r="C400" s="57"/>
      <c r="D400" s="68"/>
      <c r="E400" s="391"/>
      <c r="F400" s="391"/>
      <c r="G400" s="57"/>
    </row>
    <row r="401" spans="1:7">
      <c r="A401" s="66"/>
      <c r="B401" s="67"/>
      <c r="C401" s="57"/>
      <c r="D401" s="68"/>
      <c r="E401" s="391"/>
      <c r="F401" s="391"/>
      <c r="G401" s="57"/>
    </row>
    <row r="402" spans="1:7">
      <c r="A402" s="66"/>
      <c r="B402" s="67"/>
      <c r="C402" s="57"/>
      <c r="D402" s="68"/>
      <c r="E402" s="391"/>
      <c r="F402" s="391"/>
      <c r="G402" s="57"/>
    </row>
    <row r="403" spans="1:7">
      <c r="A403" s="66"/>
      <c r="B403" s="69"/>
      <c r="C403" s="57"/>
      <c r="D403" s="68"/>
      <c r="E403" s="391"/>
      <c r="F403" s="391"/>
      <c r="G403" s="57"/>
    </row>
    <row r="404" spans="1:7">
      <c r="A404" s="66"/>
      <c r="B404" s="67"/>
      <c r="C404" s="57"/>
      <c r="D404" s="68"/>
      <c r="E404" s="391"/>
      <c r="F404" s="391"/>
      <c r="G404" s="57"/>
    </row>
    <row r="405" spans="1:7">
      <c r="A405" s="66"/>
      <c r="B405" s="67"/>
      <c r="C405" s="57"/>
      <c r="D405" s="68"/>
      <c r="E405" s="391"/>
      <c r="F405" s="391"/>
      <c r="G405" s="57"/>
    </row>
    <row r="406" spans="1:7">
      <c r="A406" s="66"/>
      <c r="B406" s="69"/>
      <c r="C406" s="57"/>
      <c r="D406" s="68"/>
      <c r="E406" s="391"/>
      <c r="F406" s="391"/>
      <c r="G406" s="57"/>
    </row>
    <row r="407" spans="1:7">
      <c r="A407" s="66"/>
      <c r="B407" s="69"/>
      <c r="C407" s="57"/>
      <c r="D407" s="68"/>
      <c r="E407" s="391"/>
      <c r="F407" s="391"/>
      <c r="G407" s="57"/>
    </row>
    <row r="408" spans="1:7">
      <c r="A408" s="66"/>
      <c r="B408" s="67"/>
      <c r="C408" s="57"/>
      <c r="D408" s="68"/>
      <c r="E408" s="391"/>
      <c r="F408" s="391"/>
      <c r="G408" s="57"/>
    </row>
    <row r="409" spans="1:7">
      <c r="A409" s="66"/>
      <c r="B409" s="67"/>
      <c r="C409" s="57"/>
      <c r="D409" s="68"/>
      <c r="E409" s="391"/>
      <c r="F409" s="391"/>
      <c r="G409" s="57"/>
    </row>
    <row r="410" spans="1:7">
      <c r="A410" s="66"/>
      <c r="B410" s="67"/>
      <c r="C410" s="57"/>
      <c r="D410" s="68"/>
      <c r="E410" s="391"/>
      <c r="F410" s="391"/>
      <c r="G410" s="57"/>
    </row>
    <row r="411" spans="1:7">
      <c r="A411" s="66"/>
      <c r="B411" s="67"/>
      <c r="C411" s="57"/>
      <c r="D411" s="68"/>
      <c r="E411" s="391"/>
      <c r="F411" s="391"/>
      <c r="G411" s="57"/>
    </row>
    <row r="412" spans="1:7">
      <c r="A412" s="66"/>
      <c r="B412" s="67"/>
      <c r="C412" s="57"/>
      <c r="D412" s="68"/>
      <c r="E412" s="391"/>
      <c r="F412" s="391"/>
      <c r="G412" s="57"/>
    </row>
    <row r="413" spans="1:7">
      <c r="A413" s="66"/>
      <c r="B413" s="67"/>
      <c r="C413" s="57"/>
      <c r="D413" s="68"/>
      <c r="E413" s="391"/>
      <c r="F413" s="391"/>
      <c r="G413" s="57"/>
    </row>
    <row r="414" spans="1:7">
      <c r="A414" s="66"/>
      <c r="B414" s="67"/>
      <c r="C414" s="57"/>
      <c r="D414" s="68"/>
      <c r="E414" s="391"/>
      <c r="F414" s="391"/>
      <c r="G414" s="57"/>
    </row>
    <row r="415" spans="1:7">
      <c r="A415" s="66"/>
      <c r="B415" s="67"/>
      <c r="C415" s="57"/>
      <c r="D415" s="68"/>
      <c r="E415" s="391"/>
      <c r="F415" s="391"/>
      <c r="G415" s="57"/>
    </row>
    <row r="416" spans="1:7">
      <c r="A416" s="66"/>
      <c r="B416" s="67"/>
      <c r="C416" s="57"/>
      <c r="D416" s="68"/>
      <c r="E416" s="391"/>
      <c r="F416" s="391"/>
      <c r="G416" s="57"/>
    </row>
    <row r="417" spans="1:7">
      <c r="A417" s="66"/>
      <c r="B417" s="67"/>
      <c r="C417" s="57"/>
      <c r="D417" s="68"/>
      <c r="E417" s="391"/>
      <c r="F417" s="391"/>
      <c r="G417" s="57"/>
    </row>
    <row r="418" spans="1:7">
      <c r="A418" s="66"/>
      <c r="B418" s="67"/>
      <c r="C418" s="57"/>
      <c r="D418" s="68"/>
      <c r="E418" s="391"/>
      <c r="F418" s="391"/>
      <c r="G418" s="57"/>
    </row>
    <row r="419" spans="1:7">
      <c r="A419" s="66"/>
      <c r="B419" s="67"/>
      <c r="C419" s="57"/>
      <c r="D419" s="68"/>
      <c r="E419" s="391"/>
      <c r="F419" s="391"/>
      <c r="G419" s="57"/>
    </row>
    <row r="420" spans="1:7">
      <c r="A420" s="66"/>
      <c r="B420" s="67"/>
      <c r="C420" s="57"/>
      <c r="D420" s="68"/>
      <c r="E420" s="391"/>
      <c r="F420" s="391"/>
      <c r="G420" s="57"/>
    </row>
    <row r="421" spans="1:7">
      <c r="A421" s="66"/>
      <c r="B421" s="67"/>
      <c r="C421" s="57"/>
      <c r="D421" s="68"/>
      <c r="E421" s="391"/>
      <c r="F421" s="391"/>
      <c r="G421" s="57"/>
    </row>
    <row r="422" spans="1:7">
      <c r="A422" s="66"/>
      <c r="B422" s="67"/>
      <c r="C422" s="57"/>
      <c r="D422" s="68"/>
      <c r="E422" s="391"/>
      <c r="F422" s="391"/>
      <c r="G422" s="57"/>
    </row>
    <row r="423" spans="1:7">
      <c r="A423" s="66"/>
      <c r="B423" s="67"/>
      <c r="C423" s="57"/>
      <c r="D423" s="68"/>
      <c r="E423" s="391"/>
      <c r="F423" s="391"/>
      <c r="G423" s="57"/>
    </row>
    <row r="424" spans="1:7">
      <c r="A424" s="66"/>
      <c r="B424" s="67"/>
      <c r="C424" s="57"/>
      <c r="D424" s="68"/>
      <c r="E424" s="391"/>
      <c r="F424" s="391"/>
      <c r="G424" s="57"/>
    </row>
    <row r="425" spans="1:7">
      <c r="A425" s="66"/>
      <c r="B425" s="67"/>
      <c r="C425" s="57"/>
      <c r="D425" s="68"/>
      <c r="E425" s="391"/>
      <c r="F425" s="391"/>
      <c r="G425" s="57"/>
    </row>
    <row r="426" spans="1:7">
      <c r="A426" s="66"/>
      <c r="B426" s="67"/>
      <c r="C426" s="57"/>
      <c r="D426" s="68"/>
      <c r="E426" s="391"/>
      <c r="F426" s="391"/>
      <c r="G426" s="57"/>
    </row>
    <row r="427" spans="1:7">
      <c r="A427" s="66"/>
      <c r="B427" s="67"/>
      <c r="C427" s="57"/>
      <c r="D427" s="68"/>
      <c r="E427" s="391"/>
      <c r="F427" s="391"/>
      <c r="G427" s="57"/>
    </row>
    <row r="428" spans="1:7">
      <c r="A428" s="66"/>
      <c r="B428" s="69"/>
      <c r="C428" s="57"/>
      <c r="D428" s="68"/>
      <c r="E428" s="391"/>
      <c r="F428" s="391"/>
      <c r="G428" s="57"/>
    </row>
    <row r="429" spans="1:7">
      <c r="A429" s="66"/>
      <c r="B429" s="69"/>
      <c r="C429" s="57"/>
      <c r="D429" s="68"/>
      <c r="E429" s="391"/>
      <c r="F429" s="391"/>
      <c r="G429" s="57"/>
    </row>
    <row r="430" spans="1:7">
      <c r="A430" s="66"/>
      <c r="B430" s="67"/>
      <c r="C430" s="57"/>
      <c r="D430" s="68"/>
      <c r="E430" s="391"/>
      <c r="F430" s="391"/>
      <c r="G430" s="57"/>
    </row>
    <row r="431" spans="1:7">
      <c r="A431" s="66"/>
      <c r="B431" s="67"/>
      <c r="C431" s="57"/>
      <c r="D431" s="68"/>
      <c r="E431" s="391"/>
      <c r="F431" s="391"/>
      <c r="G431" s="57"/>
    </row>
    <row r="432" spans="1:7">
      <c r="A432" s="66"/>
      <c r="B432" s="67"/>
      <c r="C432" s="57"/>
      <c r="D432" s="68"/>
      <c r="E432" s="391"/>
      <c r="F432" s="391"/>
      <c r="G432" s="57"/>
    </row>
    <row r="433" spans="1:7">
      <c r="A433" s="66"/>
      <c r="B433" s="67"/>
      <c r="C433" s="57"/>
      <c r="D433" s="68"/>
      <c r="E433" s="391"/>
      <c r="F433" s="391"/>
      <c r="G433" s="57"/>
    </row>
    <row r="434" spans="1:7">
      <c r="A434" s="66"/>
      <c r="B434" s="67"/>
      <c r="C434" s="57"/>
      <c r="D434" s="68"/>
      <c r="E434" s="391"/>
      <c r="F434" s="391"/>
      <c r="G434" s="57"/>
    </row>
    <row r="435" spans="1:7">
      <c r="A435" s="66"/>
      <c r="B435" s="67"/>
      <c r="C435" s="57"/>
      <c r="D435" s="68"/>
      <c r="E435" s="391"/>
      <c r="F435" s="391"/>
      <c r="G435" s="57"/>
    </row>
    <row r="436" spans="1:7">
      <c r="A436" s="66"/>
      <c r="B436" s="67"/>
      <c r="C436" s="57"/>
      <c r="D436" s="68"/>
      <c r="E436" s="391"/>
      <c r="F436" s="391"/>
      <c r="G436" s="57"/>
    </row>
    <row r="437" spans="1:7">
      <c r="A437" s="66"/>
      <c r="B437" s="69"/>
      <c r="C437" s="57"/>
      <c r="D437" s="68"/>
      <c r="E437" s="391"/>
      <c r="F437" s="391"/>
      <c r="G437" s="57"/>
    </row>
    <row r="438" spans="1:7">
      <c r="A438" s="66"/>
      <c r="B438" s="67"/>
      <c r="C438" s="57"/>
      <c r="D438" s="68"/>
      <c r="E438" s="391"/>
      <c r="F438" s="391"/>
      <c r="G438" s="57"/>
    </row>
    <row r="439" spans="1:7">
      <c r="A439" s="66"/>
      <c r="B439" s="67"/>
      <c r="C439" s="57"/>
      <c r="D439" s="68"/>
      <c r="E439" s="391"/>
      <c r="F439" s="391"/>
      <c r="G439" s="57"/>
    </row>
    <row r="440" spans="1:7">
      <c r="A440" s="66"/>
      <c r="B440" s="67"/>
      <c r="C440" s="57"/>
      <c r="D440" s="68"/>
      <c r="E440" s="391"/>
      <c r="F440" s="391"/>
      <c r="G440" s="57"/>
    </row>
    <row r="441" spans="1:7">
      <c r="A441" s="66"/>
      <c r="B441" s="69"/>
      <c r="C441" s="57"/>
      <c r="D441" s="68"/>
      <c r="E441" s="391"/>
      <c r="F441" s="391"/>
      <c r="G441" s="57"/>
    </row>
    <row r="442" spans="1:7">
      <c r="A442" s="66"/>
      <c r="B442" s="67"/>
      <c r="C442" s="57"/>
      <c r="D442" s="68"/>
      <c r="E442" s="391"/>
      <c r="F442" s="391"/>
      <c r="G442" s="57"/>
    </row>
    <row r="443" spans="1:7">
      <c r="A443" s="66"/>
      <c r="B443" s="67"/>
      <c r="C443" s="57"/>
      <c r="D443" s="68"/>
      <c r="E443" s="391"/>
      <c r="F443" s="391"/>
      <c r="G443" s="57"/>
    </row>
    <row r="444" spans="1:7">
      <c r="A444" s="66"/>
      <c r="B444" s="69"/>
      <c r="C444" s="57"/>
      <c r="D444" s="68"/>
      <c r="E444" s="391"/>
      <c r="F444" s="391"/>
      <c r="G444" s="57"/>
    </row>
    <row r="445" spans="1:7">
      <c r="A445" s="66"/>
      <c r="B445" s="69"/>
      <c r="C445" s="57"/>
      <c r="D445" s="68"/>
      <c r="E445" s="391"/>
      <c r="F445" s="391"/>
      <c r="G445" s="57"/>
    </row>
    <row r="446" spans="1:7">
      <c r="A446" s="66"/>
      <c r="B446" s="67"/>
      <c r="C446" s="57"/>
      <c r="D446" s="68"/>
      <c r="E446" s="391"/>
      <c r="F446" s="391"/>
      <c r="G446" s="57"/>
    </row>
    <row r="447" spans="1:7">
      <c r="A447" s="66"/>
      <c r="B447" s="67"/>
      <c r="C447" s="57"/>
      <c r="D447" s="68"/>
      <c r="E447" s="391"/>
      <c r="F447" s="391"/>
      <c r="G447" s="57"/>
    </row>
    <row r="448" spans="1:7">
      <c r="A448" s="66"/>
      <c r="B448" s="67"/>
      <c r="C448" s="57"/>
      <c r="D448" s="68"/>
      <c r="E448" s="391"/>
      <c r="F448" s="391"/>
      <c r="G448" s="57"/>
    </row>
    <row r="449" spans="1:7">
      <c r="A449" s="66"/>
      <c r="B449" s="67"/>
      <c r="C449" s="57"/>
      <c r="D449" s="68"/>
      <c r="E449" s="391"/>
      <c r="F449" s="391"/>
      <c r="G449" s="57"/>
    </row>
    <row r="450" spans="1:7">
      <c r="A450" s="66"/>
      <c r="B450" s="67"/>
      <c r="C450" s="57"/>
      <c r="D450" s="68"/>
      <c r="E450" s="391"/>
      <c r="F450" s="391"/>
      <c r="G450" s="57"/>
    </row>
    <row r="451" spans="1:7">
      <c r="A451" s="66"/>
      <c r="B451" s="67"/>
      <c r="C451" s="57"/>
      <c r="D451" s="68"/>
      <c r="E451" s="391"/>
      <c r="F451" s="391"/>
      <c r="G451" s="57"/>
    </row>
    <row r="452" spans="1:7">
      <c r="A452" s="66"/>
      <c r="B452" s="67"/>
      <c r="C452" s="57"/>
      <c r="D452" s="68"/>
      <c r="E452" s="391"/>
      <c r="F452" s="391"/>
      <c r="G452" s="57"/>
    </row>
    <row r="453" spans="1:7">
      <c r="A453" s="66"/>
      <c r="B453" s="67"/>
      <c r="C453" s="57"/>
      <c r="D453" s="68"/>
      <c r="E453" s="391"/>
      <c r="F453" s="391"/>
      <c r="G453" s="57"/>
    </row>
    <row r="454" spans="1:7">
      <c r="A454" s="66"/>
      <c r="B454" s="67"/>
      <c r="C454" s="57"/>
      <c r="D454" s="68"/>
      <c r="E454" s="391"/>
      <c r="F454" s="391"/>
      <c r="G454" s="57"/>
    </row>
    <row r="455" spans="1:7">
      <c r="A455" s="66"/>
      <c r="B455" s="67"/>
      <c r="C455" s="57"/>
      <c r="D455" s="68"/>
      <c r="E455" s="391"/>
      <c r="F455" s="391"/>
      <c r="G455" s="57"/>
    </row>
    <row r="456" spans="1:7">
      <c r="A456" s="66"/>
      <c r="B456" s="67"/>
      <c r="C456" s="57"/>
      <c r="D456" s="68"/>
      <c r="E456" s="391"/>
      <c r="F456" s="391"/>
      <c r="G456" s="57"/>
    </row>
    <row r="457" spans="1:7">
      <c r="A457" s="66"/>
      <c r="B457" s="67"/>
      <c r="C457" s="57"/>
      <c r="D457" s="68"/>
      <c r="E457" s="391"/>
      <c r="F457" s="391"/>
      <c r="G457" s="57"/>
    </row>
    <row r="458" spans="1:7">
      <c r="A458" s="66"/>
      <c r="B458" s="67"/>
      <c r="C458" s="57"/>
      <c r="D458" s="68"/>
      <c r="E458" s="391"/>
      <c r="F458" s="391"/>
      <c r="G458" s="57"/>
    </row>
    <row r="459" spans="1:7">
      <c r="A459" s="66"/>
      <c r="B459" s="67"/>
      <c r="C459" s="57"/>
      <c r="D459" s="68"/>
      <c r="E459" s="391"/>
      <c r="F459" s="391"/>
      <c r="G459" s="57"/>
    </row>
    <row r="460" spans="1:7">
      <c r="A460" s="66"/>
      <c r="B460" s="67"/>
      <c r="C460" s="57"/>
      <c r="D460" s="68"/>
      <c r="E460" s="391"/>
      <c r="F460" s="391"/>
      <c r="G460" s="57"/>
    </row>
    <row r="461" spans="1:7">
      <c r="A461" s="66"/>
      <c r="B461" s="67"/>
      <c r="C461" s="57"/>
      <c r="D461" s="68"/>
      <c r="E461" s="391"/>
      <c r="F461" s="391"/>
      <c r="G461" s="57"/>
    </row>
    <row r="462" spans="1:7">
      <c r="A462" s="66"/>
      <c r="B462" s="67"/>
      <c r="C462" s="57"/>
      <c r="D462" s="68"/>
      <c r="E462" s="391"/>
      <c r="F462" s="391"/>
      <c r="G462" s="57"/>
    </row>
    <row r="463" spans="1:7">
      <c r="A463" s="66"/>
      <c r="B463" s="67"/>
      <c r="C463" s="57"/>
      <c r="D463" s="68"/>
      <c r="E463" s="391"/>
      <c r="F463" s="391"/>
      <c r="G463" s="57"/>
    </row>
    <row r="464" spans="1:7">
      <c r="A464" s="66"/>
      <c r="B464" s="67"/>
      <c r="C464" s="57"/>
      <c r="D464" s="68"/>
      <c r="E464" s="391"/>
      <c r="F464" s="391"/>
      <c r="G464" s="57"/>
    </row>
    <row r="465" spans="1:7">
      <c r="A465" s="66"/>
      <c r="B465" s="67"/>
      <c r="C465" s="57"/>
      <c r="D465" s="68"/>
      <c r="E465" s="391"/>
      <c r="F465" s="391"/>
      <c r="G465" s="57"/>
    </row>
    <row r="466" spans="1:7">
      <c r="A466" s="66"/>
      <c r="B466" s="69"/>
      <c r="C466" s="57"/>
      <c r="D466" s="68"/>
      <c r="E466" s="391"/>
      <c r="F466" s="391"/>
      <c r="G466" s="57"/>
    </row>
    <row r="467" spans="1:7">
      <c r="A467" s="66"/>
      <c r="B467" s="69"/>
      <c r="C467" s="57"/>
      <c r="D467" s="68"/>
      <c r="E467" s="391"/>
      <c r="F467" s="391"/>
      <c r="G467" s="57"/>
    </row>
    <row r="468" spans="1:7">
      <c r="A468" s="66"/>
      <c r="B468" s="67"/>
      <c r="C468" s="57"/>
      <c r="D468" s="68"/>
      <c r="E468" s="391"/>
      <c r="F468" s="391"/>
      <c r="G468" s="57"/>
    </row>
    <row r="469" spans="1:7">
      <c r="A469" s="66"/>
      <c r="B469" s="67"/>
      <c r="C469" s="57"/>
      <c r="D469" s="68"/>
      <c r="E469" s="391"/>
      <c r="F469" s="391"/>
      <c r="G469" s="57"/>
    </row>
    <row r="470" spans="1:7">
      <c r="A470" s="66"/>
      <c r="B470" s="67"/>
      <c r="C470" s="57"/>
      <c r="D470" s="68"/>
      <c r="E470" s="391"/>
      <c r="F470" s="391"/>
      <c r="G470" s="57"/>
    </row>
    <row r="471" spans="1:7">
      <c r="A471" s="66"/>
      <c r="B471" s="67"/>
      <c r="C471" s="57"/>
      <c r="D471" s="68"/>
      <c r="E471" s="391"/>
      <c r="F471" s="391"/>
      <c r="G471" s="57"/>
    </row>
    <row r="472" spans="1:7">
      <c r="A472" s="66"/>
      <c r="B472" s="67"/>
      <c r="C472" s="57"/>
      <c r="D472" s="68"/>
      <c r="E472" s="391"/>
      <c r="F472" s="391"/>
      <c r="G472" s="57"/>
    </row>
    <row r="473" spans="1:7">
      <c r="A473" s="66"/>
      <c r="B473" s="67"/>
      <c r="C473" s="57"/>
      <c r="D473" s="68"/>
      <c r="E473" s="391"/>
      <c r="F473" s="391"/>
      <c r="G473" s="57"/>
    </row>
    <row r="474" spans="1:7">
      <c r="A474" s="66"/>
      <c r="B474" s="67"/>
      <c r="C474" s="57"/>
      <c r="D474" s="68"/>
      <c r="E474" s="391"/>
      <c r="F474" s="391"/>
      <c r="G474" s="57"/>
    </row>
    <row r="475" spans="1:7">
      <c r="A475" s="66"/>
      <c r="B475" s="69"/>
      <c r="C475" s="57"/>
      <c r="D475" s="68"/>
      <c r="E475" s="391"/>
      <c r="F475" s="391"/>
      <c r="G475" s="57"/>
    </row>
    <row r="476" spans="1:7">
      <c r="A476" s="66"/>
      <c r="B476" s="67"/>
      <c r="C476" s="57"/>
      <c r="D476" s="68"/>
      <c r="E476" s="391"/>
      <c r="F476" s="391"/>
      <c r="G476" s="57"/>
    </row>
    <row r="477" spans="1:7">
      <c r="A477" s="66"/>
      <c r="B477" s="67"/>
      <c r="C477" s="57"/>
      <c r="D477" s="68"/>
      <c r="E477" s="391"/>
      <c r="F477" s="391"/>
      <c r="G477" s="57"/>
    </row>
    <row r="478" spans="1:7">
      <c r="A478" s="66"/>
      <c r="B478" s="67"/>
      <c r="C478" s="57"/>
      <c r="D478" s="68"/>
      <c r="E478" s="391"/>
      <c r="F478" s="391"/>
      <c r="G478" s="57"/>
    </row>
    <row r="479" spans="1:7">
      <c r="A479" s="66"/>
      <c r="B479" s="69"/>
      <c r="C479" s="57"/>
      <c r="D479" s="68"/>
      <c r="E479" s="391"/>
      <c r="F479" s="391"/>
      <c r="G479" s="57"/>
    </row>
    <row r="480" spans="1:7">
      <c r="A480" s="66"/>
      <c r="B480" s="67"/>
      <c r="C480" s="57"/>
      <c r="D480" s="68"/>
      <c r="E480" s="391"/>
      <c r="F480" s="391"/>
      <c r="G480" s="57"/>
    </row>
    <row r="481" spans="1:7">
      <c r="A481" s="66"/>
      <c r="B481" s="67"/>
      <c r="C481" s="57"/>
      <c r="D481" s="68"/>
      <c r="E481" s="391"/>
      <c r="F481" s="391"/>
      <c r="G481" s="57"/>
    </row>
    <row r="482" spans="1:7">
      <c r="A482" s="66"/>
      <c r="B482" s="69"/>
      <c r="C482" s="57"/>
      <c r="D482" s="68"/>
      <c r="E482" s="391"/>
      <c r="F482" s="391"/>
      <c r="G482" s="57"/>
    </row>
    <row r="483" spans="1:7">
      <c r="A483" s="66"/>
      <c r="B483" s="69"/>
      <c r="C483" s="57"/>
      <c r="D483" s="68"/>
      <c r="E483" s="391"/>
      <c r="F483" s="391"/>
      <c r="G483" s="57"/>
    </row>
    <row r="484" spans="1:7">
      <c r="A484" s="66"/>
      <c r="B484" s="67"/>
      <c r="C484" s="57"/>
      <c r="D484" s="68"/>
      <c r="E484" s="391"/>
      <c r="F484" s="391"/>
      <c r="G484" s="57"/>
    </row>
    <row r="485" spans="1:7">
      <c r="A485" s="66"/>
      <c r="B485" s="67"/>
      <c r="C485" s="57"/>
      <c r="D485" s="68"/>
      <c r="E485" s="391"/>
      <c r="F485" s="391"/>
      <c r="G485" s="57"/>
    </row>
    <row r="486" spans="1:7">
      <c r="A486" s="66"/>
      <c r="B486" s="67"/>
      <c r="C486" s="57"/>
      <c r="D486" s="68"/>
      <c r="E486" s="391"/>
      <c r="F486" s="391"/>
      <c r="G486" s="57"/>
    </row>
    <row r="487" spans="1:7">
      <c r="A487" s="66"/>
      <c r="B487" s="67"/>
      <c r="C487" s="57"/>
      <c r="D487" s="68"/>
      <c r="E487" s="391"/>
      <c r="F487" s="391"/>
      <c r="G487" s="57"/>
    </row>
    <row r="488" spans="1:7">
      <c r="A488" s="66"/>
      <c r="B488" s="67"/>
      <c r="C488" s="57"/>
      <c r="D488" s="68"/>
      <c r="E488" s="391"/>
      <c r="F488" s="391"/>
      <c r="G488" s="57"/>
    </row>
    <row r="489" spans="1:7">
      <c r="A489" s="66"/>
      <c r="B489" s="67"/>
      <c r="C489" s="57"/>
      <c r="D489" s="68"/>
      <c r="E489" s="391"/>
      <c r="F489" s="391"/>
      <c r="G489" s="57"/>
    </row>
    <row r="490" spans="1:7">
      <c r="A490" s="66"/>
      <c r="B490" s="67"/>
      <c r="C490" s="57"/>
      <c r="D490" s="68"/>
      <c r="E490" s="391"/>
      <c r="F490" s="391"/>
      <c r="G490" s="57"/>
    </row>
    <row r="491" spans="1:7">
      <c r="A491" s="66"/>
      <c r="B491" s="67"/>
      <c r="C491" s="57"/>
      <c r="D491" s="68"/>
      <c r="E491" s="391"/>
      <c r="F491" s="391"/>
      <c r="G491" s="57"/>
    </row>
    <row r="492" spans="1:7">
      <c r="A492" s="66"/>
      <c r="B492" s="67"/>
      <c r="C492" s="57"/>
      <c r="D492" s="68"/>
      <c r="E492" s="391"/>
      <c r="F492" s="391"/>
      <c r="G492" s="57"/>
    </row>
    <row r="493" spans="1:7">
      <c r="A493" s="66"/>
      <c r="B493" s="67"/>
      <c r="C493" s="57"/>
      <c r="D493" s="68"/>
      <c r="E493" s="391"/>
      <c r="F493" s="391"/>
      <c r="G493" s="57"/>
    </row>
    <row r="494" spans="1:7">
      <c r="A494" s="66"/>
      <c r="B494" s="67"/>
      <c r="C494" s="57"/>
      <c r="D494" s="68"/>
      <c r="E494" s="391"/>
      <c r="F494" s="391"/>
      <c r="G494" s="57"/>
    </row>
    <row r="495" spans="1:7">
      <c r="A495" s="66"/>
      <c r="B495" s="67"/>
      <c r="C495" s="57"/>
      <c r="D495" s="68"/>
      <c r="E495" s="391"/>
      <c r="F495" s="391"/>
      <c r="G495" s="57"/>
    </row>
    <row r="496" spans="1:7">
      <c r="A496" s="66"/>
      <c r="B496" s="67"/>
      <c r="C496" s="57"/>
      <c r="D496" s="68"/>
      <c r="E496" s="391"/>
      <c r="F496" s="391"/>
      <c r="G496" s="57"/>
    </row>
    <row r="497" spans="1:7">
      <c r="A497" s="66"/>
      <c r="B497" s="67"/>
      <c r="C497" s="57"/>
      <c r="D497" s="68"/>
      <c r="E497" s="391"/>
      <c r="F497" s="391"/>
      <c r="G497" s="57"/>
    </row>
    <row r="498" spans="1:7">
      <c r="A498" s="66"/>
      <c r="B498" s="67"/>
      <c r="C498" s="57"/>
      <c r="D498" s="68"/>
      <c r="E498" s="391"/>
      <c r="F498" s="391"/>
      <c r="G498" s="57"/>
    </row>
    <row r="499" spans="1:7">
      <c r="A499" s="66"/>
      <c r="B499" s="67"/>
      <c r="C499" s="57"/>
      <c r="D499" s="68"/>
      <c r="E499" s="391"/>
      <c r="F499" s="391"/>
      <c r="G499" s="57"/>
    </row>
    <row r="500" spans="1:7">
      <c r="A500" s="66"/>
      <c r="B500" s="67"/>
      <c r="C500" s="57"/>
      <c r="D500" s="68"/>
      <c r="E500" s="391"/>
      <c r="F500" s="391"/>
      <c r="G500" s="57"/>
    </row>
    <row r="501" spans="1:7">
      <c r="A501" s="66"/>
      <c r="B501" s="67"/>
      <c r="C501" s="57"/>
      <c r="D501" s="68"/>
      <c r="E501" s="391"/>
      <c r="F501" s="391"/>
      <c r="G501" s="57"/>
    </row>
    <row r="502" spans="1:7">
      <c r="A502" s="66"/>
      <c r="B502" s="67"/>
      <c r="C502" s="57"/>
      <c r="D502" s="68"/>
      <c r="E502" s="391"/>
      <c r="F502" s="391"/>
      <c r="G502" s="57"/>
    </row>
    <row r="503" spans="1:7">
      <c r="A503" s="66"/>
      <c r="B503" s="67"/>
      <c r="C503" s="57"/>
      <c r="D503" s="68"/>
      <c r="E503" s="391"/>
      <c r="F503" s="391"/>
      <c r="G503" s="57"/>
    </row>
    <row r="504" spans="1:7">
      <c r="A504" s="66"/>
      <c r="B504" s="69"/>
      <c r="C504" s="57"/>
      <c r="D504" s="68"/>
      <c r="E504" s="391"/>
      <c r="F504" s="391"/>
      <c r="G504" s="57"/>
    </row>
    <row r="505" spans="1:7">
      <c r="A505" s="66"/>
      <c r="B505" s="69"/>
      <c r="C505" s="57"/>
      <c r="D505" s="68"/>
      <c r="E505" s="391"/>
      <c r="F505" s="391"/>
      <c r="G505" s="57"/>
    </row>
    <row r="506" spans="1:7">
      <c r="A506" s="66"/>
      <c r="B506" s="67"/>
      <c r="C506" s="57"/>
      <c r="D506" s="68"/>
      <c r="E506" s="391"/>
      <c r="F506" s="391"/>
      <c r="G506" s="57"/>
    </row>
    <row r="507" spans="1:7">
      <c r="A507" s="66"/>
      <c r="B507" s="67"/>
      <c r="C507" s="57"/>
      <c r="D507" s="68"/>
      <c r="E507" s="391"/>
      <c r="F507" s="391"/>
      <c r="G507" s="57"/>
    </row>
    <row r="508" spans="1:7">
      <c r="A508" s="66"/>
      <c r="B508" s="67"/>
      <c r="C508" s="57"/>
      <c r="D508" s="68"/>
      <c r="E508" s="391"/>
      <c r="F508" s="391"/>
      <c r="G508" s="57"/>
    </row>
    <row r="509" spans="1:7">
      <c r="A509" s="66"/>
      <c r="B509" s="67"/>
      <c r="C509" s="57"/>
      <c r="D509" s="68"/>
      <c r="E509" s="391"/>
      <c r="F509" s="391"/>
      <c r="G509" s="57"/>
    </row>
    <row r="510" spans="1:7">
      <c r="A510" s="66"/>
      <c r="B510" s="67"/>
      <c r="C510" s="57"/>
      <c r="D510" s="68"/>
      <c r="E510" s="391"/>
      <c r="F510" s="391"/>
      <c r="G510" s="57"/>
    </row>
    <row r="511" spans="1:7">
      <c r="A511" s="66"/>
      <c r="B511" s="67"/>
      <c r="C511" s="57"/>
      <c r="D511" s="68"/>
      <c r="E511" s="391"/>
      <c r="F511" s="391"/>
      <c r="G511" s="57"/>
    </row>
    <row r="512" spans="1:7">
      <c r="A512" s="66"/>
      <c r="B512" s="67"/>
      <c r="C512" s="57"/>
      <c r="D512" s="68"/>
      <c r="E512" s="391"/>
      <c r="F512" s="391"/>
      <c r="G512" s="57"/>
    </row>
    <row r="513" spans="1:7">
      <c r="A513" s="66"/>
      <c r="B513" s="69"/>
      <c r="C513" s="57"/>
      <c r="D513" s="68"/>
      <c r="E513" s="391"/>
      <c r="F513" s="391"/>
      <c r="G513" s="57"/>
    </row>
    <row r="514" spans="1:7">
      <c r="A514" s="66"/>
      <c r="B514" s="67"/>
      <c r="C514" s="57"/>
      <c r="D514" s="68"/>
      <c r="E514" s="391"/>
      <c r="F514" s="391"/>
      <c r="G514" s="57"/>
    </row>
    <row r="515" spans="1:7">
      <c r="A515" s="66"/>
      <c r="B515" s="67"/>
      <c r="C515" s="57"/>
      <c r="D515" s="68"/>
      <c r="E515" s="391"/>
      <c r="F515" s="391"/>
      <c r="G515" s="57"/>
    </row>
    <row r="516" spans="1:7">
      <c r="A516" s="66"/>
      <c r="B516" s="67"/>
      <c r="C516" s="57"/>
      <c r="D516" s="68"/>
      <c r="E516" s="391"/>
      <c r="F516" s="391"/>
      <c r="G516" s="57"/>
    </row>
    <row r="517" spans="1:7">
      <c r="A517" s="66"/>
      <c r="B517" s="69"/>
      <c r="C517" s="57"/>
      <c r="D517" s="68"/>
      <c r="E517" s="391"/>
      <c r="F517" s="391"/>
      <c r="G517" s="57"/>
    </row>
    <row r="518" spans="1:7">
      <c r="A518" s="66"/>
      <c r="B518" s="67"/>
      <c r="C518" s="57"/>
      <c r="D518" s="68"/>
      <c r="E518" s="391"/>
      <c r="F518" s="391"/>
      <c r="G518" s="57"/>
    </row>
    <row r="519" spans="1:7">
      <c r="A519" s="66"/>
      <c r="B519" s="67"/>
      <c r="C519" s="57"/>
      <c r="D519" s="68"/>
      <c r="E519" s="391"/>
      <c r="F519" s="391"/>
      <c r="G519" s="57"/>
    </row>
    <row r="520" spans="1:7">
      <c r="A520" s="66"/>
      <c r="B520" s="69"/>
      <c r="C520" s="57"/>
      <c r="D520" s="68"/>
      <c r="E520" s="391"/>
      <c r="F520" s="391"/>
      <c r="G520" s="57"/>
    </row>
    <row r="521" spans="1:7">
      <c r="A521" s="66"/>
      <c r="B521" s="69"/>
      <c r="C521" s="57"/>
      <c r="D521" s="68"/>
      <c r="E521" s="391"/>
      <c r="F521" s="391"/>
      <c r="G521" s="57"/>
    </row>
    <row r="522" spans="1:7">
      <c r="A522" s="66"/>
      <c r="B522" s="67"/>
      <c r="C522" s="57"/>
      <c r="D522" s="68"/>
      <c r="E522" s="391"/>
      <c r="F522" s="391"/>
      <c r="G522" s="57"/>
    </row>
    <row r="523" spans="1:7">
      <c r="A523" s="66"/>
      <c r="B523" s="67"/>
      <c r="C523" s="57"/>
      <c r="D523" s="68"/>
      <c r="E523" s="391"/>
      <c r="F523" s="391"/>
      <c r="G523" s="57"/>
    </row>
    <row r="524" spans="1:7">
      <c r="A524" s="66"/>
      <c r="B524" s="67"/>
      <c r="C524" s="57"/>
      <c r="D524" s="68"/>
      <c r="E524" s="391"/>
      <c r="F524" s="391"/>
      <c r="G524" s="57"/>
    </row>
    <row r="525" spans="1:7">
      <c r="A525" s="66"/>
      <c r="B525" s="67"/>
      <c r="C525" s="57"/>
      <c r="D525" s="68"/>
      <c r="E525" s="391"/>
      <c r="F525" s="391"/>
      <c r="G525" s="57"/>
    </row>
    <row r="526" spans="1:7">
      <c r="A526" s="66"/>
      <c r="B526" s="67"/>
      <c r="C526" s="57"/>
      <c r="D526" s="68"/>
      <c r="E526" s="391"/>
      <c r="F526" s="391"/>
      <c r="G526" s="57"/>
    </row>
    <row r="527" spans="1:7">
      <c r="A527" s="66"/>
      <c r="B527" s="67"/>
      <c r="C527" s="57"/>
      <c r="D527" s="68"/>
      <c r="E527" s="391"/>
      <c r="F527" s="391"/>
      <c r="G527" s="57"/>
    </row>
    <row r="528" spans="1:7">
      <c r="A528" s="66"/>
      <c r="B528" s="67"/>
      <c r="C528" s="57"/>
      <c r="D528" s="68"/>
      <c r="E528" s="391"/>
      <c r="F528" s="391"/>
      <c r="G528" s="57"/>
    </row>
    <row r="529" spans="1:7">
      <c r="A529" s="66"/>
      <c r="B529" s="67"/>
      <c r="C529" s="57"/>
      <c r="D529" s="68"/>
      <c r="E529" s="391"/>
      <c r="F529" s="391"/>
      <c r="G529" s="57"/>
    </row>
    <row r="530" spans="1:7">
      <c r="A530" s="66"/>
      <c r="B530" s="67"/>
      <c r="C530" s="57"/>
      <c r="D530" s="68"/>
      <c r="E530" s="391"/>
      <c r="F530" s="391"/>
      <c r="G530" s="57"/>
    </row>
    <row r="531" spans="1:7">
      <c r="A531" s="66"/>
      <c r="B531" s="67"/>
      <c r="C531" s="57"/>
      <c r="D531" s="68"/>
      <c r="E531" s="391"/>
      <c r="F531" s="391"/>
      <c r="G531" s="57"/>
    </row>
    <row r="532" spans="1:7">
      <c r="A532" s="66"/>
      <c r="B532" s="67"/>
      <c r="C532" s="57"/>
      <c r="D532" s="68"/>
      <c r="E532" s="391"/>
      <c r="F532" s="391"/>
      <c r="G532" s="57"/>
    </row>
    <row r="533" spans="1:7">
      <c r="A533" s="66"/>
      <c r="B533" s="67"/>
      <c r="C533" s="57"/>
      <c r="D533" s="68"/>
      <c r="E533" s="391"/>
      <c r="F533" s="391"/>
      <c r="G533" s="57"/>
    </row>
    <row r="534" spans="1:7">
      <c r="A534" s="66"/>
      <c r="B534" s="67"/>
      <c r="C534" s="57"/>
      <c r="D534" s="68"/>
      <c r="E534" s="391"/>
      <c r="F534" s="391"/>
      <c r="G534" s="57"/>
    </row>
    <row r="535" spans="1:7">
      <c r="A535" s="66"/>
      <c r="B535" s="67"/>
      <c r="C535" s="57"/>
      <c r="D535" s="68"/>
      <c r="E535" s="391"/>
      <c r="F535" s="391"/>
      <c r="G535" s="57"/>
    </row>
    <row r="536" spans="1:7">
      <c r="A536" s="66"/>
      <c r="B536" s="67"/>
      <c r="C536" s="57"/>
      <c r="D536" s="68"/>
      <c r="E536" s="391"/>
      <c r="F536" s="391"/>
      <c r="G536" s="57"/>
    </row>
    <row r="537" spans="1:7">
      <c r="A537" s="66"/>
      <c r="B537" s="67"/>
      <c r="C537" s="57"/>
      <c r="D537" s="68"/>
      <c r="E537" s="391"/>
      <c r="F537" s="391"/>
      <c r="G537" s="57"/>
    </row>
    <row r="538" spans="1:7">
      <c r="A538" s="66"/>
      <c r="B538" s="67"/>
      <c r="C538" s="57"/>
      <c r="D538" s="68"/>
      <c r="E538" s="391"/>
      <c r="F538" s="391"/>
      <c r="G538" s="57"/>
    </row>
    <row r="539" spans="1:7">
      <c r="A539" s="66"/>
      <c r="B539" s="67"/>
      <c r="C539" s="57"/>
      <c r="D539" s="68"/>
      <c r="E539" s="391"/>
      <c r="F539" s="391"/>
      <c r="G539" s="57"/>
    </row>
    <row r="540" spans="1:7">
      <c r="A540" s="66"/>
      <c r="B540" s="67"/>
      <c r="C540" s="57"/>
      <c r="D540" s="68"/>
      <c r="E540" s="391"/>
      <c r="F540" s="391"/>
      <c r="G540" s="57"/>
    </row>
    <row r="541" spans="1:7">
      <c r="A541" s="66"/>
      <c r="B541" s="67"/>
      <c r="C541" s="57"/>
      <c r="D541" s="68"/>
      <c r="E541" s="391"/>
      <c r="F541" s="391"/>
      <c r="G541" s="57"/>
    </row>
    <row r="542" spans="1:7">
      <c r="A542" s="66"/>
      <c r="B542" s="69"/>
      <c r="C542" s="57"/>
      <c r="D542" s="68"/>
      <c r="E542" s="391"/>
      <c r="F542" s="391"/>
      <c r="G542" s="57"/>
    </row>
    <row r="543" spans="1:7">
      <c r="A543" s="66"/>
      <c r="B543" s="67"/>
      <c r="C543" s="57"/>
      <c r="D543" s="68"/>
      <c r="E543" s="391"/>
      <c r="F543" s="391"/>
      <c r="G543" s="57"/>
    </row>
    <row r="544" spans="1:7">
      <c r="A544" s="66"/>
      <c r="B544" s="67"/>
      <c r="C544" s="57"/>
      <c r="D544" s="68"/>
      <c r="E544" s="391"/>
      <c r="F544" s="391"/>
      <c r="G544" s="57"/>
    </row>
    <row r="545" spans="1:7">
      <c r="A545" s="66"/>
      <c r="B545" s="67"/>
      <c r="C545" s="57"/>
      <c r="D545" s="68"/>
      <c r="E545" s="391"/>
      <c r="F545" s="391"/>
      <c r="G545" s="57"/>
    </row>
    <row r="546" spans="1:7">
      <c r="A546" s="66"/>
      <c r="B546" s="67"/>
      <c r="C546" s="57"/>
      <c r="D546" s="68"/>
      <c r="E546" s="391"/>
      <c r="F546" s="391"/>
      <c r="G546" s="57"/>
    </row>
    <row r="547" spans="1:7">
      <c r="A547" s="66"/>
      <c r="B547" s="67"/>
      <c r="C547" s="57"/>
      <c r="D547" s="68"/>
      <c r="E547" s="391"/>
      <c r="F547" s="391"/>
      <c r="G547" s="57"/>
    </row>
    <row r="548" spans="1:7">
      <c r="A548" s="66"/>
      <c r="B548" s="67"/>
      <c r="C548" s="57"/>
      <c r="D548" s="68"/>
      <c r="E548" s="391"/>
      <c r="F548" s="391"/>
      <c r="G548" s="57"/>
    </row>
    <row r="549" spans="1:7">
      <c r="A549" s="66"/>
      <c r="B549" s="67"/>
      <c r="C549" s="57"/>
      <c r="D549" s="68"/>
      <c r="E549" s="391"/>
      <c r="F549" s="391"/>
      <c r="G549" s="57"/>
    </row>
    <row r="550" spans="1:7">
      <c r="A550" s="66"/>
      <c r="B550" s="67"/>
      <c r="C550" s="57"/>
      <c r="D550" s="68"/>
      <c r="E550" s="391"/>
      <c r="F550" s="391"/>
      <c r="G550" s="57"/>
    </row>
    <row r="551" spans="1:7">
      <c r="A551" s="66"/>
      <c r="B551" s="69"/>
      <c r="C551" s="57"/>
      <c r="D551" s="68"/>
      <c r="E551" s="391"/>
      <c r="F551" s="391"/>
      <c r="G551" s="57"/>
    </row>
    <row r="552" spans="1:7">
      <c r="A552" s="66"/>
      <c r="B552" s="67"/>
      <c r="C552" s="57"/>
      <c r="D552" s="68"/>
      <c r="E552" s="391"/>
      <c r="F552" s="391"/>
      <c r="G552" s="57"/>
    </row>
    <row r="553" spans="1:7">
      <c r="A553" s="66"/>
      <c r="B553" s="67"/>
      <c r="C553" s="57"/>
      <c r="D553" s="68"/>
      <c r="E553" s="391"/>
      <c r="F553" s="391"/>
      <c r="G553" s="57"/>
    </row>
    <row r="554" spans="1:7">
      <c r="A554" s="66"/>
      <c r="B554" s="67"/>
      <c r="C554" s="57"/>
      <c r="D554" s="68"/>
      <c r="E554" s="391"/>
      <c r="F554" s="391"/>
      <c r="G554" s="57"/>
    </row>
    <row r="555" spans="1:7">
      <c r="A555" s="66"/>
      <c r="B555" s="69"/>
      <c r="C555" s="57"/>
      <c r="D555" s="68"/>
      <c r="E555" s="391"/>
      <c r="F555" s="391"/>
      <c r="G555" s="57"/>
    </row>
    <row r="556" spans="1:7">
      <c r="A556" s="66"/>
      <c r="B556" s="67"/>
      <c r="C556" s="57"/>
      <c r="D556" s="68"/>
      <c r="E556" s="391"/>
      <c r="F556" s="391"/>
      <c r="G556" s="57"/>
    </row>
    <row r="557" spans="1:7">
      <c r="A557" s="66"/>
      <c r="B557" s="67"/>
      <c r="C557" s="57"/>
      <c r="D557" s="68"/>
      <c r="E557" s="391"/>
      <c r="F557" s="391"/>
      <c r="G557" s="57"/>
    </row>
    <row r="558" spans="1:7">
      <c r="A558" s="66"/>
      <c r="B558" s="69"/>
      <c r="C558" s="57"/>
      <c r="D558" s="68"/>
      <c r="E558" s="391"/>
      <c r="F558" s="391"/>
      <c r="G558" s="57"/>
    </row>
    <row r="559" spans="1:7">
      <c r="A559" s="66"/>
      <c r="B559" s="69"/>
      <c r="C559" s="57"/>
      <c r="D559" s="68"/>
      <c r="E559" s="391"/>
      <c r="F559" s="391"/>
      <c r="G559" s="57"/>
    </row>
    <row r="560" spans="1:7">
      <c r="A560" s="66"/>
      <c r="B560" s="67"/>
      <c r="C560" s="57"/>
      <c r="D560" s="68"/>
      <c r="E560" s="391"/>
      <c r="F560" s="391"/>
      <c r="G560" s="57"/>
    </row>
    <row r="561" spans="1:7">
      <c r="A561" s="66"/>
      <c r="B561" s="67"/>
      <c r="C561" s="57"/>
      <c r="D561" s="68"/>
      <c r="E561" s="391"/>
      <c r="F561" s="391"/>
      <c r="G561" s="57"/>
    </row>
    <row r="562" spans="1:7">
      <c r="A562" s="66"/>
      <c r="B562" s="67"/>
      <c r="C562" s="57"/>
      <c r="D562" s="68"/>
      <c r="E562" s="391"/>
      <c r="F562" s="391"/>
      <c r="G562" s="57"/>
    </row>
    <row r="563" spans="1:7">
      <c r="A563" s="66"/>
      <c r="B563" s="67"/>
      <c r="C563" s="57"/>
      <c r="D563" s="68"/>
      <c r="E563" s="391"/>
      <c r="F563" s="391"/>
      <c r="G563" s="57"/>
    </row>
    <row r="564" spans="1:7">
      <c r="A564" s="66"/>
      <c r="B564" s="67"/>
      <c r="C564" s="57"/>
      <c r="D564" s="68"/>
      <c r="E564" s="391"/>
      <c r="F564" s="391"/>
      <c r="G564" s="57"/>
    </row>
    <row r="565" spans="1:7">
      <c r="A565" s="66"/>
      <c r="B565" s="67"/>
      <c r="C565" s="57"/>
      <c r="D565" s="68"/>
      <c r="E565" s="391"/>
      <c r="F565" s="391"/>
      <c r="G565" s="57"/>
    </row>
    <row r="566" spans="1:7">
      <c r="A566" s="66"/>
      <c r="B566" s="67"/>
      <c r="C566" s="57"/>
      <c r="D566" s="68"/>
      <c r="E566" s="391"/>
      <c r="F566" s="391"/>
      <c r="G566" s="57"/>
    </row>
    <row r="567" spans="1:7">
      <c r="A567" s="66"/>
      <c r="B567" s="67"/>
      <c r="C567" s="57"/>
      <c r="D567" s="68"/>
      <c r="E567" s="391"/>
      <c r="F567" s="391"/>
      <c r="G567" s="57"/>
    </row>
    <row r="568" spans="1:7">
      <c r="A568" s="66"/>
      <c r="B568" s="67"/>
      <c r="C568" s="57"/>
      <c r="D568" s="68"/>
      <c r="E568" s="391"/>
      <c r="F568" s="391"/>
      <c r="G568" s="57"/>
    </row>
    <row r="569" spans="1:7">
      <c r="A569" s="66"/>
      <c r="B569" s="67"/>
      <c r="C569" s="57"/>
      <c r="D569" s="68"/>
      <c r="E569" s="391"/>
      <c r="F569" s="391"/>
      <c r="G569" s="57"/>
    </row>
    <row r="570" spans="1:7">
      <c r="A570" s="66"/>
      <c r="B570" s="67"/>
      <c r="C570" s="57"/>
      <c r="D570" s="68"/>
      <c r="E570" s="391"/>
      <c r="F570" s="391"/>
      <c r="G570" s="57"/>
    </row>
    <row r="571" spans="1:7">
      <c r="A571" s="66"/>
      <c r="B571" s="67"/>
      <c r="C571" s="57"/>
      <c r="D571" s="68"/>
      <c r="E571" s="391"/>
      <c r="F571" s="391"/>
      <c r="G571" s="57"/>
    </row>
    <row r="572" spans="1:7">
      <c r="A572" s="66"/>
      <c r="B572" s="67"/>
      <c r="C572" s="57"/>
      <c r="D572" s="68"/>
      <c r="E572" s="391"/>
      <c r="F572" s="391"/>
      <c r="G572" s="57"/>
    </row>
    <row r="573" spans="1:7">
      <c r="A573" s="66"/>
      <c r="B573" s="67"/>
      <c r="C573" s="57"/>
      <c r="D573" s="68"/>
      <c r="E573" s="391"/>
      <c r="F573" s="391"/>
      <c r="G573" s="57"/>
    </row>
    <row r="574" spans="1:7">
      <c r="A574" s="66"/>
      <c r="B574" s="67"/>
      <c r="C574" s="57"/>
      <c r="D574" s="68"/>
      <c r="E574" s="391"/>
      <c r="F574" s="391"/>
      <c r="G574" s="57"/>
    </row>
    <row r="575" spans="1:7">
      <c r="A575" s="66"/>
      <c r="B575" s="67"/>
      <c r="C575" s="57"/>
      <c r="D575" s="68"/>
      <c r="E575" s="391"/>
      <c r="F575" s="391"/>
      <c r="G575" s="57"/>
    </row>
    <row r="576" spans="1:7">
      <c r="A576" s="66"/>
      <c r="B576" s="67"/>
      <c r="C576" s="57"/>
      <c r="D576" s="68"/>
      <c r="E576" s="391"/>
      <c r="F576" s="391"/>
      <c r="G576" s="57"/>
    </row>
    <row r="577" spans="1:7">
      <c r="A577" s="66"/>
      <c r="B577" s="67"/>
      <c r="C577" s="57"/>
      <c r="D577" s="68"/>
      <c r="E577" s="391"/>
      <c r="F577" s="391"/>
      <c r="G577" s="57"/>
    </row>
    <row r="578" spans="1:7">
      <c r="A578" s="66"/>
      <c r="B578" s="67"/>
      <c r="C578" s="57"/>
      <c r="D578" s="68"/>
      <c r="E578" s="391"/>
      <c r="F578" s="391"/>
      <c r="G578" s="57"/>
    </row>
    <row r="579" spans="1:7">
      <c r="A579" s="66"/>
      <c r="B579" s="67"/>
      <c r="C579" s="57"/>
      <c r="D579" s="68"/>
      <c r="E579" s="391"/>
      <c r="F579" s="391"/>
      <c r="G579" s="57"/>
    </row>
    <row r="580" spans="1:7">
      <c r="A580" s="66"/>
      <c r="B580" s="69"/>
      <c r="C580" s="57"/>
      <c r="D580" s="68"/>
      <c r="E580" s="391"/>
      <c r="F580" s="391"/>
      <c r="G580" s="57"/>
    </row>
    <row r="581" spans="1:7">
      <c r="A581" s="66"/>
      <c r="B581" s="67"/>
      <c r="C581" s="57"/>
      <c r="D581" s="68"/>
      <c r="E581" s="391"/>
      <c r="F581" s="391"/>
      <c r="G581" s="57"/>
    </row>
    <row r="582" spans="1:7">
      <c r="A582" s="66"/>
      <c r="B582" s="67"/>
      <c r="C582" s="57"/>
      <c r="D582" s="68"/>
      <c r="E582" s="391"/>
      <c r="F582" s="391"/>
      <c r="G582" s="57"/>
    </row>
    <row r="583" spans="1:7">
      <c r="A583" s="66"/>
      <c r="B583" s="67"/>
      <c r="C583" s="57"/>
      <c r="D583" s="68"/>
      <c r="E583" s="391"/>
      <c r="F583" s="391"/>
      <c r="G583" s="57"/>
    </row>
    <row r="584" spans="1:7">
      <c r="A584" s="66"/>
      <c r="B584" s="67"/>
      <c r="C584" s="57"/>
      <c r="D584" s="68"/>
      <c r="E584" s="391"/>
      <c r="F584" s="391"/>
      <c r="G584" s="57"/>
    </row>
    <row r="585" spans="1:7">
      <c r="A585" s="66"/>
      <c r="B585" s="67"/>
      <c r="C585" s="57"/>
      <c r="D585" s="68"/>
      <c r="E585" s="391"/>
      <c r="F585" s="391"/>
      <c r="G585" s="57"/>
    </row>
    <row r="586" spans="1:7">
      <c r="A586" s="66"/>
      <c r="B586" s="67"/>
      <c r="C586" s="57"/>
      <c r="D586" s="68"/>
      <c r="E586" s="391"/>
      <c r="F586" s="391"/>
      <c r="G586" s="57"/>
    </row>
    <row r="587" spans="1:7">
      <c r="A587" s="66"/>
      <c r="B587" s="67"/>
      <c r="C587" s="57"/>
      <c r="D587" s="68"/>
      <c r="E587" s="391"/>
      <c r="F587" s="391"/>
      <c r="G587" s="57"/>
    </row>
    <row r="588" spans="1:7">
      <c r="A588" s="66"/>
      <c r="B588" s="67"/>
      <c r="C588" s="57"/>
      <c r="D588" s="68"/>
      <c r="E588" s="391"/>
      <c r="F588" s="391"/>
      <c r="G588" s="57"/>
    </row>
    <row r="589" spans="1:7">
      <c r="A589" s="66"/>
      <c r="B589" s="69"/>
      <c r="C589" s="57"/>
      <c r="D589" s="68"/>
      <c r="E589" s="391"/>
      <c r="F589" s="391"/>
      <c r="G589" s="57"/>
    </row>
    <row r="590" spans="1:7">
      <c r="A590" s="66"/>
      <c r="B590" s="67"/>
      <c r="C590" s="57"/>
      <c r="D590" s="68"/>
      <c r="E590" s="391"/>
      <c r="F590" s="391"/>
      <c r="G590" s="57"/>
    </row>
    <row r="591" spans="1:7">
      <c r="A591" s="66"/>
      <c r="B591" s="67"/>
      <c r="C591" s="57"/>
      <c r="D591" s="68"/>
      <c r="E591" s="391"/>
      <c r="F591" s="391"/>
      <c r="G591" s="57"/>
    </row>
    <row r="592" spans="1:7">
      <c r="A592" s="66"/>
      <c r="B592" s="67"/>
      <c r="C592" s="57"/>
      <c r="D592" s="68"/>
      <c r="E592" s="391"/>
      <c r="F592" s="391"/>
      <c r="G592" s="57"/>
    </row>
    <row r="593" spans="1:7">
      <c r="A593" s="66"/>
      <c r="B593" s="69"/>
      <c r="C593" s="57"/>
      <c r="D593" s="68"/>
      <c r="E593" s="391"/>
      <c r="F593" s="391"/>
      <c r="G593" s="57"/>
    </row>
    <row r="594" spans="1:7">
      <c r="A594" s="66"/>
      <c r="B594" s="67"/>
      <c r="C594" s="57"/>
      <c r="D594" s="68"/>
      <c r="E594" s="391"/>
      <c r="F594" s="391"/>
      <c r="G594" s="57"/>
    </row>
    <row r="595" spans="1:7">
      <c r="A595" s="66"/>
      <c r="B595" s="67"/>
      <c r="C595" s="57"/>
      <c r="D595" s="68"/>
      <c r="E595" s="391"/>
      <c r="F595" s="391"/>
      <c r="G595" s="57"/>
    </row>
    <row r="596" spans="1:7">
      <c r="A596" s="66"/>
      <c r="B596" s="69"/>
      <c r="C596" s="57"/>
      <c r="D596" s="68"/>
      <c r="E596" s="391"/>
      <c r="F596" s="391"/>
      <c r="G596" s="57"/>
    </row>
    <row r="597" spans="1:7">
      <c r="A597" s="66"/>
      <c r="B597" s="69"/>
      <c r="C597" s="57"/>
      <c r="D597" s="68"/>
      <c r="E597" s="391"/>
      <c r="F597" s="391"/>
      <c r="G597" s="57"/>
    </row>
    <row r="598" spans="1:7">
      <c r="A598" s="66"/>
      <c r="B598" s="67"/>
      <c r="C598" s="57"/>
      <c r="D598" s="68"/>
      <c r="E598" s="391"/>
      <c r="F598" s="391"/>
      <c r="G598" s="57"/>
    </row>
    <row r="599" spans="1:7">
      <c r="A599" s="66"/>
      <c r="B599" s="67"/>
      <c r="C599" s="57"/>
      <c r="D599" s="68"/>
      <c r="E599" s="391"/>
      <c r="F599" s="391"/>
      <c r="G599" s="57"/>
    </row>
    <row r="600" spans="1:7">
      <c r="A600" s="66"/>
      <c r="B600" s="67"/>
      <c r="C600" s="57"/>
      <c r="D600" s="68"/>
      <c r="E600" s="391"/>
      <c r="F600" s="391"/>
      <c r="G600" s="57"/>
    </row>
    <row r="601" spans="1:7">
      <c r="A601" s="66"/>
      <c r="B601" s="67"/>
      <c r="C601" s="57"/>
      <c r="D601" s="68"/>
      <c r="E601" s="391"/>
      <c r="F601" s="391"/>
      <c r="G601" s="57"/>
    </row>
    <row r="602" spans="1:7">
      <c r="A602" s="66"/>
      <c r="B602" s="67"/>
      <c r="C602" s="57"/>
      <c r="D602" s="68"/>
      <c r="E602" s="391"/>
      <c r="F602" s="391"/>
      <c r="G602" s="57"/>
    </row>
    <row r="603" spans="1:7">
      <c r="A603" s="66"/>
      <c r="B603" s="67"/>
      <c r="C603" s="57"/>
      <c r="D603" s="68"/>
      <c r="E603" s="391"/>
      <c r="F603" s="391"/>
      <c r="G603" s="57"/>
    </row>
    <row r="604" spans="1:7">
      <c r="A604" s="66"/>
      <c r="B604" s="67"/>
      <c r="C604" s="57"/>
      <c r="D604" s="68"/>
      <c r="E604" s="391"/>
      <c r="F604" s="391"/>
      <c r="G604" s="57"/>
    </row>
    <row r="605" spans="1:7">
      <c r="A605" s="66"/>
      <c r="B605" s="67"/>
      <c r="C605" s="57"/>
      <c r="D605" s="68"/>
      <c r="E605" s="391"/>
      <c r="F605" s="391"/>
      <c r="G605" s="57"/>
    </row>
    <row r="606" spans="1:7">
      <c r="A606" s="66"/>
      <c r="B606" s="67"/>
      <c r="C606" s="57"/>
      <c r="D606" s="68"/>
      <c r="E606" s="391"/>
      <c r="F606" s="391"/>
      <c r="G606" s="57"/>
    </row>
    <row r="607" spans="1:7">
      <c r="A607" s="66"/>
      <c r="B607" s="67"/>
      <c r="C607" s="57"/>
      <c r="D607" s="68"/>
      <c r="E607" s="391"/>
      <c r="F607" s="391"/>
      <c r="G607" s="57"/>
    </row>
    <row r="608" spans="1:7">
      <c r="A608" s="66"/>
      <c r="B608" s="67"/>
      <c r="C608" s="57"/>
      <c r="D608" s="68"/>
      <c r="E608" s="391"/>
      <c r="F608" s="391"/>
      <c r="G608" s="57"/>
    </row>
    <row r="609" spans="1:7">
      <c r="A609" s="66"/>
      <c r="B609" s="67"/>
      <c r="C609" s="57"/>
      <c r="D609" s="68"/>
      <c r="E609" s="391"/>
      <c r="F609" s="391"/>
      <c r="G609" s="57"/>
    </row>
    <row r="610" spans="1:7">
      <c r="A610" s="66"/>
      <c r="B610" s="67"/>
      <c r="C610" s="57"/>
      <c r="D610" s="68"/>
      <c r="E610" s="391"/>
      <c r="F610" s="391"/>
      <c r="G610" s="57"/>
    </row>
    <row r="611" spans="1:7">
      <c r="A611" s="66"/>
      <c r="B611" s="67"/>
      <c r="C611" s="57"/>
      <c r="D611" s="68"/>
      <c r="E611" s="391"/>
      <c r="F611" s="391"/>
      <c r="G611" s="57"/>
    </row>
    <row r="612" spans="1:7">
      <c r="A612" s="66"/>
      <c r="B612" s="67"/>
      <c r="C612" s="57"/>
      <c r="D612" s="68"/>
      <c r="E612" s="391"/>
      <c r="F612" s="391"/>
      <c r="G612" s="57"/>
    </row>
    <row r="613" spans="1:7">
      <c r="A613" s="66"/>
      <c r="B613" s="67"/>
      <c r="C613" s="57"/>
      <c r="D613" s="68"/>
      <c r="E613" s="391"/>
      <c r="F613" s="391"/>
      <c r="G613" s="57"/>
    </row>
    <row r="614" spans="1:7">
      <c r="A614" s="66"/>
      <c r="B614" s="67"/>
      <c r="C614" s="57"/>
      <c r="D614" s="68"/>
      <c r="E614" s="391"/>
      <c r="F614" s="391"/>
      <c r="G614" s="57"/>
    </row>
    <row r="615" spans="1:7">
      <c r="A615" s="66"/>
      <c r="B615" s="67"/>
      <c r="C615" s="57"/>
      <c r="D615" s="68"/>
      <c r="E615" s="391"/>
      <c r="F615" s="391"/>
      <c r="G615" s="57"/>
    </row>
    <row r="616" spans="1:7">
      <c r="A616" s="66"/>
      <c r="B616" s="67"/>
      <c r="C616" s="57"/>
      <c r="D616" s="68"/>
      <c r="E616" s="391"/>
      <c r="F616" s="391"/>
      <c r="G616" s="57"/>
    </row>
    <row r="617" spans="1:7">
      <c r="A617" s="66"/>
      <c r="B617" s="67"/>
      <c r="C617" s="57"/>
      <c r="D617" s="68"/>
      <c r="E617" s="391"/>
      <c r="F617" s="391"/>
      <c r="G617" s="57"/>
    </row>
    <row r="618" spans="1:7">
      <c r="A618" s="66"/>
      <c r="B618" s="67"/>
      <c r="C618" s="57"/>
      <c r="D618" s="68"/>
      <c r="E618" s="391"/>
      <c r="F618" s="391"/>
      <c r="G618" s="57"/>
    </row>
    <row r="619" spans="1:7">
      <c r="A619" s="66"/>
      <c r="B619" s="67"/>
      <c r="C619" s="57"/>
      <c r="D619" s="68"/>
      <c r="E619" s="391"/>
      <c r="F619" s="391"/>
      <c r="G619" s="57"/>
    </row>
    <row r="620" spans="1:7">
      <c r="A620" s="66"/>
      <c r="B620" s="67"/>
      <c r="C620" s="57"/>
      <c r="D620" s="68"/>
      <c r="E620" s="391"/>
      <c r="F620" s="391"/>
      <c r="G620" s="57"/>
    </row>
    <row r="621" spans="1:7">
      <c r="A621" s="66"/>
      <c r="B621" s="67"/>
      <c r="C621" s="57"/>
      <c r="D621" s="68"/>
      <c r="E621" s="391"/>
      <c r="F621" s="391"/>
      <c r="G621" s="57"/>
    </row>
    <row r="622" spans="1:7">
      <c r="A622" s="66"/>
      <c r="B622" s="67"/>
      <c r="C622" s="57"/>
      <c r="D622" s="68"/>
      <c r="E622" s="391"/>
      <c r="F622" s="391"/>
      <c r="G622" s="57"/>
    </row>
    <row r="623" spans="1:7">
      <c r="A623" s="66"/>
      <c r="B623" s="67"/>
      <c r="C623" s="57"/>
      <c r="D623" s="68"/>
      <c r="E623" s="391"/>
      <c r="F623" s="391"/>
      <c r="G623" s="57"/>
    </row>
    <row r="624" spans="1:7">
      <c r="A624" s="66"/>
      <c r="B624" s="67"/>
      <c r="C624" s="57"/>
      <c r="D624" s="68"/>
      <c r="E624" s="391"/>
      <c r="F624" s="391"/>
      <c r="G624" s="57"/>
    </row>
    <row r="625" spans="1:7">
      <c r="A625" s="66"/>
      <c r="B625" s="67"/>
      <c r="C625" s="57"/>
      <c r="D625" s="68"/>
      <c r="E625" s="391"/>
      <c r="F625" s="391"/>
      <c r="G625" s="57"/>
    </row>
    <row r="626" spans="1:7">
      <c r="A626" s="66"/>
      <c r="B626" s="67"/>
      <c r="C626" s="57"/>
      <c r="D626" s="68"/>
      <c r="E626" s="391"/>
      <c r="F626" s="391"/>
      <c r="G626" s="57"/>
    </row>
    <row r="627" spans="1:7">
      <c r="A627" s="66"/>
      <c r="B627" s="67"/>
      <c r="C627" s="57"/>
      <c r="D627" s="68"/>
      <c r="E627" s="391"/>
      <c r="F627" s="391"/>
      <c r="G627" s="57"/>
    </row>
    <row r="628" spans="1:7">
      <c r="A628" s="66"/>
      <c r="B628" s="67"/>
      <c r="C628" s="57"/>
      <c r="D628" s="68"/>
      <c r="E628" s="391"/>
      <c r="F628" s="391"/>
      <c r="G628" s="57"/>
    </row>
    <row r="629" spans="1:7">
      <c r="A629" s="66"/>
      <c r="B629" s="67"/>
      <c r="C629" s="57"/>
      <c r="D629" s="68"/>
      <c r="E629" s="391"/>
      <c r="F629" s="391"/>
      <c r="G629" s="57"/>
    </row>
    <row r="630" spans="1:7">
      <c r="A630" s="66"/>
      <c r="B630" s="67"/>
      <c r="C630" s="57"/>
      <c r="D630" s="68"/>
      <c r="E630" s="391"/>
      <c r="F630" s="391"/>
      <c r="G630" s="57"/>
    </row>
    <row r="631" spans="1:7">
      <c r="A631" s="66"/>
      <c r="B631" s="67"/>
      <c r="C631" s="57"/>
      <c r="D631" s="68"/>
      <c r="E631" s="391"/>
      <c r="F631" s="391"/>
      <c r="G631" s="57"/>
    </row>
    <row r="632" spans="1:7">
      <c r="A632" s="66"/>
      <c r="B632" s="67"/>
      <c r="C632" s="57"/>
      <c r="D632" s="68"/>
      <c r="E632" s="391"/>
      <c r="F632" s="391"/>
      <c r="G632" s="57"/>
    </row>
    <row r="633" spans="1:7">
      <c r="A633" s="66"/>
      <c r="B633" s="67"/>
      <c r="C633" s="57"/>
      <c r="D633" s="68"/>
      <c r="E633" s="391"/>
      <c r="F633" s="391"/>
      <c r="G633" s="57"/>
    </row>
    <row r="634" spans="1:7">
      <c r="A634" s="66"/>
      <c r="B634" s="67"/>
      <c r="C634" s="57"/>
      <c r="D634" s="68"/>
      <c r="E634" s="391"/>
      <c r="F634" s="391"/>
      <c r="G634" s="57"/>
    </row>
    <row r="635" spans="1:7">
      <c r="A635" s="66"/>
      <c r="B635" s="67"/>
      <c r="C635" s="57"/>
      <c r="D635" s="68"/>
      <c r="E635" s="391"/>
      <c r="F635" s="391"/>
      <c r="G635" s="57"/>
    </row>
    <row r="636" spans="1:7">
      <c r="A636" s="66"/>
      <c r="B636" s="67"/>
      <c r="C636" s="57"/>
      <c r="D636" s="68"/>
      <c r="E636" s="391"/>
      <c r="F636" s="391"/>
      <c r="G636" s="57"/>
    </row>
    <row r="637" spans="1:7">
      <c r="A637" s="66"/>
      <c r="B637" s="67"/>
      <c r="C637" s="57"/>
      <c r="D637" s="68"/>
      <c r="E637" s="391"/>
      <c r="F637" s="391"/>
      <c r="G637" s="57"/>
    </row>
    <row r="638" spans="1:7">
      <c r="A638" s="66"/>
      <c r="B638" s="67"/>
      <c r="C638" s="57"/>
      <c r="D638" s="68"/>
      <c r="E638" s="391"/>
      <c r="F638" s="391"/>
      <c r="G638" s="57"/>
    </row>
    <row r="639" spans="1:7">
      <c r="A639" s="66"/>
      <c r="B639" s="67"/>
      <c r="C639" s="57"/>
      <c r="D639" s="68"/>
      <c r="E639" s="391"/>
      <c r="F639" s="391"/>
      <c r="G639" s="57"/>
    </row>
    <row r="640" spans="1:7">
      <c r="A640" s="66"/>
      <c r="B640" s="67"/>
      <c r="C640" s="57"/>
      <c r="D640" s="68"/>
      <c r="E640" s="391"/>
      <c r="F640" s="391"/>
      <c r="G640" s="57"/>
    </row>
    <row r="641" spans="1:7">
      <c r="A641" s="66"/>
      <c r="B641" s="67"/>
      <c r="C641" s="57"/>
      <c r="D641" s="68"/>
      <c r="E641" s="391"/>
      <c r="F641" s="391"/>
      <c r="G641" s="57"/>
    </row>
    <row r="642" spans="1:7">
      <c r="A642" s="66"/>
      <c r="B642" s="67"/>
      <c r="C642" s="57"/>
      <c r="D642" s="68"/>
      <c r="E642" s="391"/>
      <c r="F642" s="391"/>
      <c r="G642" s="57"/>
    </row>
    <row r="643" spans="1:7">
      <c r="A643" s="66"/>
      <c r="B643" s="67"/>
      <c r="C643" s="57"/>
      <c r="D643" s="68"/>
      <c r="E643" s="391"/>
      <c r="F643" s="391"/>
      <c r="G643" s="57"/>
    </row>
    <row r="644" spans="1:7">
      <c r="A644" s="66"/>
      <c r="B644" s="67"/>
      <c r="C644" s="57"/>
      <c r="D644" s="68"/>
      <c r="E644" s="391"/>
      <c r="F644" s="391"/>
      <c r="G644" s="57"/>
    </row>
    <row r="645" spans="1:7">
      <c r="A645" s="66"/>
      <c r="B645" s="67"/>
      <c r="C645" s="57"/>
      <c r="D645" s="68"/>
      <c r="E645" s="391"/>
      <c r="F645" s="391"/>
      <c r="G645" s="57"/>
    </row>
    <row r="646" spans="1:7">
      <c r="A646" s="66"/>
      <c r="B646" s="67"/>
      <c r="C646" s="57"/>
      <c r="D646" s="68"/>
      <c r="E646" s="391"/>
      <c r="F646" s="391"/>
      <c r="G646" s="57"/>
    </row>
    <row r="647" spans="1:7">
      <c r="A647" s="66"/>
      <c r="B647" s="67"/>
      <c r="C647" s="57"/>
      <c r="D647" s="68"/>
      <c r="E647" s="391"/>
      <c r="F647" s="391"/>
      <c r="G647" s="57"/>
    </row>
    <row r="648" spans="1:7">
      <c r="A648" s="66"/>
      <c r="B648" s="67"/>
      <c r="C648" s="57"/>
      <c r="D648" s="68"/>
      <c r="E648" s="391"/>
      <c r="F648" s="391"/>
      <c r="G648" s="57"/>
    </row>
    <row r="649" spans="1:7">
      <c r="A649" s="66"/>
      <c r="B649" s="67"/>
      <c r="C649" s="57"/>
      <c r="D649" s="68"/>
      <c r="E649" s="391"/>
      <c r="F649" s="391"/>
      <c r="G649" s="57"/>
    </row>
    <row r="650" spans="1:7">
      <c r="A650" s="66"/>
      <c r="B650" s="67"/>
      <c r="C650" s="57"/>
      <c r="D650" s="68"/>
      <c r="E650" s="391"/>
      <c r="F650" s="391"/>
      <c r="G650" s="57"/>
    </row>
    <row r="651" spans="1:7">
      <c r="A651" s="66"/>
      <c r="B651" s="67"/>
      <c r="C651" s="57"/>
      <c r="D651" s="68"/>
      <c r="E651" s="391"/>
      <c r="F651" s="391"/>
      <c r="G651" s="57"/>
    </row>
    <row r="652" spans="1:7">
      <c r="A652" s="66"/>
      <c r="B652" s="67"/>
      <c r="C652" s="57"/>
      <c r="D652" s="68"/>
      <c r="E652" s="391"/>
      <c r="F652" s="391"/>
      <c r="G652" s="57"/>
    </row>
    <row r="653" spans="1:7">
      <c r="A653" s="66"/>
      <c r="B653" s="67"/>
      <c r="C653" s="57"/>
      <c r="D653" s="68"/>
      <c r="E653" s="391"/>
      <c r="F653" s="391"/>
      <c r="G653" s="57"/>
    </row>
    <row r="654" spans="1:7">
      <c r="A654" s="66"/>
      <c r="B654" s="67"/>
      <c r="C654" s="57"/>
      <c r="D654" s="68"/>
      <c r="E654" s="391"/>
      <c r="F654" s="391"/>
      <c r="G654" s="57"/>
    </row>
    <row r="655" spans="1:7">
      <c r="A655" s="66"/>
      <c r="B655" s="67"/>
      <c r="C655" s="57"/>
      <c r="D655" s="68"/>
      <c r="E655" s="391"/>
      <c r="F655" s="391"/>
      <c r="G655" s="57"/>
    </row>
    <row r="656" spans="1:7">
      <c r="A656" s="66"/>
      <c r="B656" s="67"/>
      <c r="C656" s="57"/>
      <c r="D656" s="68"/>
      <c r="E656" s="391"/>
      <c r="F656" s="391"/>
      <c r="G656" s="57"/>
    </row>
    <row r="657" spans="1:7">
      <c r="A657" s="66"/>
      <c r="B657" s="67"/>
      <c r="C657" s="57"/>
      <c r="D657" s="68"/>
      <c r="E657" s="391"/>
      <c r="F657" s="391"/>
      <c r="G657" s="57"/>
    </row>
    <row r="658" spans="1:7">
      <c r="A658" s="66"/>
      <c r="B658" s="67"/>
      <c r="C658" s="57"/>
      <c r="D658" s="68"/>
      <c r="E658" s="391"/>
      <c r="F658" s="391"/>
      <c r="G658" s="57"/>
    </row>
    <row r="659" spans="1:7">
      <c r="A659" s="66"/>
      <c r="B659" s="67"/>
      <c r="C659" s="57"/>
      <c r="D659" s="68"/>
      <c r="E659" s="391"/>
      <c r="F659" s="391"/>
      <c r="G659" s="57"/>
    </row>
    <row r="660" spans="1:7">
      <c r="A660" s="66"/>
      <c r="B660" s="67"/>
      <c r="C660" s="57"/>
      <c r="D660" s="68"/>
      <c r="E660" s="391"/>
      <c r="F660" s="391"/>
      <c r="G660" s="57"/>
    </row>
    <row r="661" spans="1:7">
      <c r="A661" s="66"/>
      <c r="B661" s="67"/>
      <c r="C661" s="57"/>
      <c r="D661" s="68"/>
      <c r="E661" s="391"/>
      <c r="F661" s="391"/>
      <c r="G661" s="57"/>
    </row>
    <row r="662" spans="1:7">
      <c r="A662" s="66"/>
      <c r="B662" s="67"/>
      <c r="C662" s="57"/>
      <c r="D662" s="68"/>
      <c r="E662" s="391"/>
      <c r="F662" s="391"/>
      <c r="G662" s="57"/>
    </row>
    <row r="663" spans="1:7">
      <c r="A663" s="66"/>
      <c r="B663" s="67"/>
      <c r="C663" s="57"/>
      <c r="D663" s="68"/>
      <c r="E663" s="391"/>
      <c r="F663" s="391"/>
      <c r="G663" s="57"/>
    </row>
    <row r="664" spans="1:7">
      <c r="A664" s="66"/>
      <c r="B664" s="67"/>
      <c r="C664" s="57"/>
      <c r="D664" s="68"/>
      <c r="E664" s="391"/>
      <c r="F664" s="391"/>
      <c r="G664" s="57"/>
    </row>
    <row r="665" spans="1:7">
      <c r="A665" s="66"/>
      <c r="B665" s="67"/>
      <c r="C665" s="57"/>
      <c r="D665" s="68"/>
      <c r="E665" s="391"/>
      <c r="F665" s="391"/>
      <c r="G665" s="57"/>
    </row>
    <row r="666" spans="1:7">
      <c r="A666" s="66"/>
      <c r="B666" s="67"/>
      <c r="C666" s="57"/>
      <c r="D666" s="68"/>
      <c r="E666" s="391"/>
      <c r="F666" s="391"/>
      <c r="G666" s="57"/>
    </row>
    <row r="667" spans="1:7">
      <c r="A667" s="66"/>
      <c r="B667" s="67"/>
      <c r="C667" s="57"/>
      <c r="D667" s="68"/>
      <c r="E667" s="391"/>
      <c r="F667" s="391"/>
      <c r="G667" s="57"/>
    </row>
    <row r="668" spans="1:7">
      <c r="A668" s="66"/>
      <c r="B668" s="67"/>
      <c r="C668" s="57"/>
      <c r="D668" s="68"/>
      <c r="E668" s="391"/>
      <c r="F668" s="391"/>
      <c r="G668" s="57"/>
    </row>
    <row r="669" spans="1:7">
      <c r="A669" s="66"/>
      <c r="B669" s="67"/>
      <c r="C669" s="57"/>
      <c r="D669" s="68"/>
      <c r="E669" s="391"/>
      <c r="F669" s="391"/>
      <c r="G669" s="57"/>
    </row>
    <row r="670" spans="1:7">
      <c r="A670" s="66"/>
      <c r="B670" s="67"/>
      <c r="C670" s="57"/>
      <c r="D670" s="68"/>
      <c r="E670" s="391"/>
      <c r="F670" s="391"/>
      <c r="G670" s="57"/>
    </row>
    <row r="671" spans="1:7">
      <c r="A671" s="66"/>
      <c r="B671" s="67"/>
      <c r="C671" s="57"/>
      <c r="D671" s="68"/>
      <c r="E671" s="391"/>
      <c r="F671" s="391"/>
      <c r="G671" s="57"/>
    </row>
    <row r="672" spans="1:7">
      <c r="A672" s="66"/>
      <c r="B672" s="67"/>
      <c r="C672" s="57"/>
      <c r="D672" s="68"/>
      <c r="E672" s="391"/>
      <c r="F672" s="391"/>
      <c r="G672" s="57"/>
    </row>
    <row r="673" spans="1:7">
      <c r="A673" s="66"/>
      <c r="B673" s="67"/>
      <c r="C673" s="57"/>
      <c r="D673" s="68"/>
      <c r="E673" s="391"/>
      <c r="F673" s="391"/>
      <c r="G673" s="57"/>
    </row>
    <row r="674" spans="1:7">
      <c r="A674" s="66"/>
      <c r="B674" s="67"/>
      <c r="C674" s="57"/>
      <c r="D674" s="68"/>
      <c r="E674" s="391"/>
      <c r="F674" s="391"/>
      <c r="G674" s="57"/>
    </row>
    <row r="675" spans="1:7">
      <c r="A675" s="66"/>
      <c r="B675" s="67"/>
      <c r="C675" s="57"/>
      <c r="D675" s="68"/>
      <c r="E675" s="391"/>
      <c r="F675" s="391"/>
      <c r="G675" s="57"/>
    </row>
    <row r="676" spans="1:7">
      <c r="A676" s="66"/>
      <c r="B676" s="67"/>
      <c r="C676" s="57"/>
      <c r="D676" s="68"/>
      <c r="E676" s="391"/>
      <c r="F676" s="391"/>
      <c r="G676" s="57"/>
    </row>
    <row r="677" spans="1:7">
      <c r="A677" s="66"/>
      <c r="B677" s="67"/>
      <c r="C677" s="57"/>
      <c r="D677" s="68"/>
      <c r="E677" s="391"/>
      <c r="F677" s="391"/>
      <c r="G677" s="57"/>
    </row>
    <row r="678" spans="1:7">
      <c r="A678" s="66"/>
      <c r="B678" s="67"/>
      <c r="C678" s="57"/>
      <c r="D678" s="68"/>
      <c r="E678" s="391"/>
      <c r="F678" s="391"/>
      <c r="G678" s="57"/>
    </row>
    <row r="679" spans="1:7">
      <c r="A679" s="66"/>
      <c r="B679" s="67"/>
      <c r="C679" s="57"/>
      <c r="D679" s="68"/>
      <c r="E679" s="391"/>
      <c r="F679" s="391"/>
      <c r="G679" s="57"/>
    </row>
    <row r="680" spans="1:7">
      <c r="A680" s="66"/>
      <c r="B680" s="67"/>
      <c r="C680" s="57"/>
      <c r="D680" s="68"/>
      <c r="E680" s="391"/>
      <c r="F680" s="391"/>
      <c r="G680" s="57"/>
    </row>
    <row r="681" spans="1:7">
      <c r="A681" s="66"/>
      <c r="B681" s="67"/>
      <c r="C681" s="57"/>
      <c r="D681" s="68"/>
      <c r="E681" s="391"/>
      <c r="F681" s="391"/>
      <c r="G681" s="57"/>
    </row>
    <row r="682" spans="1:7">
      <c r="A682" s="66"/>
      <c r="B682" s="67"/>
      <c r="C682" s="57"/>
      <c r="D682" s="68"/>
      <c r="E682" s="391"/>
      <c r="F682" s="391"/>
      <c r="G682" s="57"/>
    </row>
    <row r="683" spans="1:7">
      <c r="A683" s="66"/>
      <c r="B683" s="67"/>
      <c r="C683" s="57"/>
      <c r="D683" s="68"/>
      <c r="E683" s="391"/>
      <c r="F683" s="391"/>
      <c r="G683" s="57"/>
    </row>
    <row r="684" spans="1:7">
      <c r="A684" s="66"/>
      <c r="B684" s="67"/>
      <c r="C684" s="57"/>
      <c r="D684" s="68"/>
      <c r="E684" s="391"/>
      <c r="F684" s="391"/>
      <c r="G684" s="57"/>
    </row>
    <row r="685" spans="1:7">
      <c r="A685" s="66"/>
      <c r="B685" s="67"/>
      <c r="C685" s="57"/>
      <c r="D685" s="68"/>
      <c r="E685" s="391"/>
      <c r="F685" s="391"/>
      <c r="G685" s="57"/>
    </row>
    <row r="686" spans="1:7">
      <c r="A686" s="66"/>
      <c r="B686" s="67"/>
      <c r="C686" s="57"/>
      <c r="D686" s="68"/>
      <c r="E686" s="391"/>
      <c r="F686" s="391"/>
      <c r="G686" s="57"/>
    </row>
    <row r="687" spans="1:7">
      <c r="A687" s="66"/>
      <c r="B687" s="67"/>
      <c r="C687" s="57"/>
      <c r="D687" s="68"/>
      <c r="E687" s="391"/>
      <c r="F687" s="391"/>
      <c r="G687" s="57"/>
    </row>
    <row r="688" spans="1:7">
      <c r="A688" s="66"/>
      <c r="B688" s="67"/>
      <c r="C688" s="57"/>
      <c r="D688" s="68"/>
      <c r="E688" s="391"/>
      <c r="F688" s="391"/>
      <c r="G688" s="57"/>
    </row>
    <row r="689" spans="1:7">
      <c r="A689" s="66"/>
      <c r="B689" s="67"/>
      <c r="C689" s="57"/>
      <c r="D689" s="68"/>
      <c r="E689" s="391"/>
      <c r="F689" s="391"/>
      <c r="G689" s="57"/>
    </row>
    <row r="690" spans="1:7">
      <c r="A690" s="66"/>
      <c r="B690" s="67"/>
      <c r="C690" s="57"/>
      <c r="D690" s="68"/>
      <c r="E690" s="391"/>
      <c r="F690" s="391"/>
      <c r="G690" s="57"/>
    </row>
    <row r="691" spans="1:7">
      <c r="A691" s="66"/>
      <c r="B691" s="67"/>
      <c r="C691" s="57"/>
      <c r="D691" s="68"/>
      <c r="E691" s="391"/>
      <c r="F691" s="391"/>
      <c r="G691" s="57"/>
    </row>
    <row r="692" spans="1:7">
      <c r="A692" s="66"/>
      <c r="B692" s="67"/>
      <c r="C692" s="57"/>
      <c r="D692" s="68"/>
      <c r="E692" s="391"/>
      <c r="F692" s="391"/>
      <c r="G692" s="57"/>
    </row>
    <row r="693" spans="1:7">
      <c r="A693" s="66"/>
      <c r="B693" s="67"/>
      <c r="C693" s="57"/>
      <c r="D693" s="68"/>
      <c r="E693" s="391"/>
      <c r="F693" s="391"/>
      <c r="G693" s="57"/>
    </row>
    <row r="694" spans="1:7">
      <c r="A694" s="66"/>
      <c r="B694" s="67"/>
      <c r="C694" s="57"/>
      <c r="D694" s="68"/>
      <c r="E694" s="391"/>
      <c r="F694" s="391"/>
      <c r="G694" s="57"/>
    </row>
    <row r="695" spans="1:7">
      <c r="A695" s="66"/>
      <c r="B695" s="67"/>
      <c r="C695" s="57"/>
      <c r="D695" s="68"/>
      <c r="E695" s="391"/>
      <c r="F695" s="391"/>
      <c r="G695" s="57"/>
    </row>
    <row r="696" spans="1:7">
      <c r="A696" s="66"/>
      <c r="B696" s="67"/>
      <c r="C696" s="57"/>
      <c r="D696" s="68"/>
      <c r="E696" s="391"/>
      <c r="F696" s="391"/>
      <c r="G696" s="57"/>
    </row>
    <row r="697" spans="1:7">
      <c r="A697" s="66"/>
      <c r="B697" s="67"/>
      <c r="C697" s="57"/>
      <c r="D697" s="68"/>
      <c r="E697" s="391"/>
      <c r="F697" s="391"/>
      <c r="G697" s="57"/>
    </row>
    <row r="698" spans="1:7">
      <c r="A698" s="66"/>
      <c r="B698" s="67"/>
      <c r="C698" s="57"/>
      <c r="D698" s="68"/>
      <c r="E698" s="391"/>
      <c r="F698" s="391"/>
      <c r="G698" s="57"/>
    </row>
    <row r="699" spans="1:7">
      <c r="A699" s="66"/>
      <c r="B699" s="67"/>
      <c r="C699" s="57"/>
      <c r="D699" s="68"/>
      <c r="E699" s="391"/>
      <c r="F699" s="391"/>
      <c r="G699" s="57"/>
    </row>
    <row r="700" spans="1:7">
      <c r="A700" s="66"/>
      <c r="B700" s="67"/>
      <c r="C700" s="57"/>
      <c r="D700" s="68"/>
      <c r="E700" s="391"/>
      <c r="F700" s="391"/>
      <c r="G700" s="57"/>
    </row>
    <row r="701" spans="1:7">
      <c r="A701" s="66"/>
      <c r="B701" s="67"/>
      <c r="C701" s="57"/>
      <c r="D701" s="68"/>
      <c r="E701" s="391"/>
      <c r="F701" s="391"/>
      <c r="G701" s="57"/>
    </row>
    <row r="702" spans="1:7">
      <c r="A702" s="66"/>
      <c r="B702" s="67"/>
      <c r="C702" s="57"/>
      <c r="D702" s="68"/>
      <c r="E702" s="391"/>
      <c r="F702" s="391"/>
      <c r="G702" s="57"/>
    </row>
    <row r="703" spans="1:7">
      <c r="A703" s="66"/>
      <c r="B703" s="67"/>
      <c r="C703" s="57"/>
      <c r="D703" s="68"/>
      <c r="E703" s="391"/>
      <c r="F703" s="391"/>
      <c r="G703" s="57"/>
    </row>
    <row r="704" spans="1:7">
      <c r="A704" s="66"/>
      <c r="B704" s="67"/>
      <c r="C704" s="57"/>
      <c r="D704" s="68"/>
      <c r="E704" s="391"/>
      <c r="F704" s="391"/>
      <c r="G704" s="57"/>
    </row>
    <row r="705" spans="1:7">
      <c r="A705" s="66"/>
      <c r="B705" s="67"/>
      <c r="C705" s="57"/>
      <c r="D705" s="68"/>
      <c r="E705" s="391"/>
      <c r="F705" s="391"/>
      <c r="G705" s="57"/>
    </row>
    <row r="706" spans="1:7">
      <c r="A706" s="66"/>
      <c r="B706" s="67"/>
      <c r="C706" s="57"/>
      <c r="D706" s="68"/>
      <c r="E706" s="391"/>
      <c r="F706" s="391"/>
      <c r="G706" s="57"/>
    </row>
    <row r="707" spans="1:7">
      <c r="A707" s="66"/>
      <c r="B707" s="67"/>
      <c r="C707" s="57"/>
      <c r="D707" s="68"/>
      <c r="E707" s="391"/>
      <c r="F707" s="391"/>
      <c r="G707" s="57"/>
    </row>
    <row r="708" spans="1:7">
      <c r="A708" s="66"/>
      <c r="B708" s="67"/>
      <c r="C708" s="57"/>
      <c r="D708" s="68"/>
      <c r="E708" s="391"/>
      <c r="F708" s="391"/>
      <c r="G708" s="57"/>
    </row>
    <row r="709" spans="1:7">
      <c r="A709" s="66"/>
      <c r="B709" s="67"/>
      <c r="C709" s="57"/>
      <c r="D709" s="68"/>
      <c r="E709" s="391"/>
      <c r="F709" s="391"/>
      <c r="G709" s="57"/>
    </row>
    <row r="710" spans="1:7">
      <c r="A710" s="66"/>
      <c r="B710" s="67"/>
      <c r="C710" s="57"/>
      <c r="D710" s="68"/>
      <c r="E710" s="391"/>
      <c r="F710" s="391"/>
      <c r="G710" s="57"/>
    </row>
    <row r="711" spans="1:7">
      <c r="A711" s="66"/>
      <c r="B711" s="67"/>
      <c r="C711" s="57"/>
      <c r="D711" s="68"/>
      <c r="E711" s="391"/>
      <c r="F711" s="391"/>
      <c r="G711" s="57"/>
    </row>
    <row r="712" spans="1:7">
      <c r="A712" s="66"/>
      <c r="B712" s="67"/>
      <c r="C712" s="57"/>
      <c r="D712" s="68"/>
      <c r="E712" s="391"/>
      <c r="F712" s="391"/>
      <c r="G712" s="57"/>
    </row>
    <row r="713" spans="1:7">
      <c r="A713" s="66"/>
      <c r="B713" s="67"/>
      <c r="C713" s="57"/>
      <c r="D713" s="68"/>
      <c r="E713" s="391"/>
      <c r="F713" s="391"/>
      <c r="G713" s="57"/>
    </row>
    <row r="714" spans="1:7">
      <c r="A714" s="66"/>
      <c r="B714" s="67"/>
      <c r="C714" s="57"/>
      <c r="D714" s="68"/>
      <c r="E714" s="391"/>
      <c r="F714" s="391"/>
      <c r="G714" s="57"/>
    </row>
    <row r="715" spans="1:7">
      <c r="A715" s="66"/>
      <c r="B715" s="67"/>
      <c r="C715" s="57"/>
      <c r="D715" s="68"/>
      <c r="E715" s="391"/>
      <c r="F715" s="391"/>
      <c r="G715" s="57"/>
    </row>
    <row r="716" spans="1:7">
      <c r="A716" s="66"/>
      <c r="B716" s="67"/>
      <c r="C716" s="57"/>
      <c r="D716" s="68"/>
      <c r="E716" s="391"/>
      <c r="F716" s="391"/>
      <c r="G716" s="57"/>
    </row>
    <row r="717" spans="1:7">
      <c r="A717" s="66"/>
      <c r="B717" s="67"/>
      <c r="C717" s="57"/>
      <c r="D717" s="68"/>
      <c r="E717" s="391"/>
      <c r="F717" s="391"/>
      <c r="G717" s="57"/>
    </row>
    <row r="718" spans="1:7">
      <c r="A718" s="66"/>
      <c r="B718" s="67"/>
      <c r="C718" s="57"/>
      <c r="D718" s="68"/>
      <c r="E718" s="391"/>
      <c r="F718" s="391"/>
      <c r="G718" s="57"/>
    </row>
    <row r="719" spans="1:7">
      <c r="A719" s="66"/>
      <c r="B719" s="67"/>
      <c r="C719" s="57"/>
      <c r="D719" s="68"/>
      <c r="E719" s="391"/>
      <c r="F719" s="391"/>
      <c r="G719" s="57"/>
    </row>
    <row r="720" spans="1:7">
      <c r="A720" s="66"/>
      <c r="B720" s="67"/>
      <c r="C720" s="57"/>
      <c r="D720" s="68"/>
      <c r="E720" s="391"/>
      <c r="F720" s="391"/>
      <c r="G720" s="57"/>
    </row>
    <row r="721" spans="1:7">
      <c r="A721" s="66"/>
      <c r="B721" s="67"/>
      <c r="C721" s="57"/>
      <c r="D721" s="68"/>
      <c r="E721" s="391"/>
      <c r="F721" s="391"/>
      <c r="G721" s="57"/>
    </row>
    <row r="722" spans="1:7">
      <c r="A722" s="66"/>
      <c r="B722" s="67"/>
      <c r="C722" s="57"/>
      <c r="D722" s="68"/>
      <c r="E722" s="391"/>
      <c r="F722" s="391"/>
      <c r="G722" s="57"/>
    </row>
    <row r="723" spans="1:7">
      <c r="A723" s="66"/>
      <c r="B723" s="67"/>
      <c r="C723" s="57"/>
      <c r="D723" s="68"/>
      <c r="E723" s="391"/>
      <c r="F723" s="391"/>
      <c r="G723" s="57"/>
    </row>
    <row r="724" spans="1:7">
      <c r="A724" s="66"/>
      <c r="B724" s="67"/>
      <c r="C724" s="57"/>
      <c r="D724" s="68"/>
      <c r="E724" s="391"/>
      <c r="F724" s="391"/>
      <c r="G724" s="57"/>
    </row>
    <row r="725" spans="1:7">
      <c r="A725" s="66"/>
      <c r="B725" s="67"/>
      <c r="C725" s="57"/>
      <c r="D725" s="68"/>
      <c r="E725" s="391"/>
      <c r="F725" s="391"/>
      <c r="G725" s="57"/>
    </row>
    <row r="726" spans="1:7">
      <c r="A726" s="66"/>
      <c r="B726" s="67"/>
      <c r="C726" s="57"/>
      <c r="D726" s="68"/>
      <c r="E726" s="391"/>
      <c r="F726" s="391"/>
      <c r="G726" s="57"/>
    </row>
    <row r="727" spans="1:7">
      <c r="A727" s="66"/>
      <c r="B727" s="67"/>
      <c r="C727" s="57"/>
      <c r="D727" s="68"/>
      <c r="E727" s="391"/>
      <c r="F727" s="391"/>
      <c r="G727" s="57"/>
    </row>
    <row r="728" spans="1:7">
      <c r="A728" s="66"/>
      <c r="B728" s="67"/>
      <c r="C728" s="57"/>
      <c r="D728" s="68"/>
      <c r="E728" s="391"/>
      <c r="F728" s="391"/>
      <c r="G728" s="57"/>
    </row>
    <row r="729" spans="1:7">
      <c r="A729" s="66"/>
      <c r="B729" s="67"/>
      <c r="C729" s="57"/>
      <c r="D729" s="68"/>
      <c r="E729" s="391"/>
      <c r="F729" s="391"/>
      <c r="G729" s="57"/>
    </row>
    <row r="730" spans="1:7">
      <c r="A730" s="66"/>
      <c r="B730" s="67"/>
      <c r="C730" s="57"/>
      <c r="D730" s="68"/>
      <c r="E730" s="391"/>
      <c r="F730" s="391"/>
      <c r="G730" s="57"/>
    </row>
    <row r="731" spans="1:7">
      <c r="A731" s="66"/>
      <c r="B731" s="67"/>
      <c r="C731" s="57"/>
      <c r="D731" s="68"/>
      <c r="E731" s="391"/>
      <c r="F731" s="391"/>
      <c r="G731" s="57"/>
    </row>
    <row r="732" spans="1:7">
      <c r="A732" s="66"/>
      <c r="B732" s="67"/>
      <c r="C732" s="57"/>
      <c r="D732" s="68"/>
      <c r="E732" s="391"/>
      <c r="F732" s="391"/>
      <c r="G732" s="57"/>
    </row>
    <row r="733" spans="1:7">
      <c r="A733" s="66"/>
      <c r="B733" s="67"/>
      <c r="C733" s="57"/>
      <c r="D733" s="68"/>
      <c r="E733" s="391"/>
      <c r="F733" s="391"/>
      <c r="G733" s="57"/>
    </row>
    <row r="734" spans="1:7">
      <c r="A734" s="66"/>
      <c r="B734" s="67"/>
      <c r="C734" s="57"/>
      <c r="D734" s="68"/>
      <c r="E734" s="391"/>
      <c r="F734" s="391"/>
      <c r="G734" s="57"/>
    </row>
    <row r="735" spans="1:7">
      <c r="A735" s="66"/>
      <c r="B735" s="67"/>
      <c r="C735" s="57"/>
      <c r="D735" s="68"/>
      <c r="E735" s="391"/>
      <c r="F735" s="391"/>
      <c r="G735" s="57"/>
    </row>
    <row r="736" spans="1:7">
      <c r="A736" s="66"/>
      <c r="B736" s="67"/>
      <c r="C736" s="57"/>
      <c r="D736" s="68"/>
      <c r="E736" s="391"/>
      <c r="F736" s="391"/>
      <c r="G736" s="57"/>
    </row>
    <row r="737" spans="1:7">
      <c r="A737" s="66"/>
      <c r="B737" s="67"/>
      <c r="C737" s="57"/>
      <c r="D737" s="68"/>
      <c r="E737" s="391"/>
      <c r="F737" s="391"/>
      <c r="G737" s="57"/>
    </row>
    <row r="738" spans="1:7">
      <c r="A738" s="66"/>
      <c r="B738" s="67"/>
      <c r="C738" s="57"/>
      <c r="D738" s="68"/>
      <c r="E738" s="391"/>
      <c r="F738" s="391"/>
      <c r="G738" s="57"/>
    </row>
    <row r="739" spans="1:7">
      <c r="A739" s="66"/>
      <c r="B739" s="67"/>
      <c r="C739" s="57"/>
      <c r="D739" s="68"/>
      <c r="E739" s="391"/>
      <c r="F739" s="391"/>
      <c r="G739" s="57"/>
    </row>
    <row r="740" spans="1:7">
      <c r="A740" s="66"/>
      <c r="B740" s="67"/>
      <c r="C740" s="57"/>
      <c r="D740" s="68"/>
      <c r="E740" s="391"/>
      <c r="F740" s="391"/>
      <c r="G740" s="57"/>
    </row>
    <row r="741" spans="1:7">
      <c r="A741" s="66"/>
      <c r="B741" s="67"/>
      <c r="C741" s="57"/>
      <c r="D741" s="68"/>
      <c r="E741" s="391"/>
      <c r="F741" s="391"/>
      <c r="G741" s="57"/>
    </row>
    <row r="742" spans="1:7">
      <c r="A742" s="66"/>
      <c r="B742" s="67"/>
      <c r="C742" s="57"/>
      <c r="D742" s="68"/>
      <c r="E742" s="391"/>
      <c r="F742" s="391"/>
      <c r="G742" s="57"/>
    </row>
    <row r="743" spans="1:7">
      <c r="A743" s="66"/>
      <c r="B743" s="67"/>
      <c r="C743" s="57"/>
      <c r="D743" s="68"/>
      <c r="E743" s="391"/>
      <c r="F743" s="391"/>
      <c r="G743" s="57"/>
    </row>
    <row r="744" spans="1:7">
      <c r="A744" s="66"/>
      <c r="B744" s="67"/>
      <c r="C744" s="57"/>
      <c r="D744" s="68"/>
      <c r="E744" s="391"/>
      <c r="F744" s="391"/>
      <c r="G744" s="57"/>
    </row>
    <row r="745" spans="1:7">
      <c r="A745" s="66"/>
      <c r="B745" s="67"/>
      <c r="C745" s="57"/>
      <c r="D745" s="68"/>
      <c r="E745" s="391"/>
      <c r="F745" s="391"/>
      <c r="G745" s="57"/>
    </row>
    <row r="746" spans="1:7">
      <c r="A746" s="66"/>
      <c r="B746" s="67"/>
      <c r="C746" s="57"/>
      <c r="D746" s="68"/>
      <c r="E746" s="391"/>
      <c r="F746" s="391"/>
      <c r="G746" s="57"/>
    </row>
    <row r="747" spans="1:7">
      <c r="A747" s="66"/>
      <c r="B747" s="67"/>
      <c r="C747" s="57"/>
      <c r="D747" s="68"/>
      <c r="E747" s="391"/>
      <c r="F747" s="391"/>
      <c r="G747" s="57"/>
    </row>
    <row r="748" spans="1:7">
      <c r="A748" s="66"/>
      <c r="B748" s="67"/>
      <c r="C748" s="57"/>
      <c r="D748" s="68"/>
      <c r="E748" s="391"/>
      <c r="F748" s="391"/>
      <c r="G748" s="57"/>
    </row>
    <row r="749" spans="1:7">
      <c r="A749" s="66"/>
      <c r="B749" s="67"/>
      <c r="C749" s="57"/>
      <c r="D749" s="68"/>
      <c r="E749" s="391"/>
      <c r="F749" s="391"/>
      <c r="G749" s="57"/>
    </row>
    <row r="750" spans="1:7">
      <c r="A750" s="66"/>
      <c r="B750" s="67"/>
      <c r="C750" s="57"/>
      <c r="D750" s="68"/>
      <c r="E750" s="391"/>
      <c r="F750" s="391"/>
      <c r="G750" s="57"/>
    </row>
    <row r="751" spans="1:7">
      <c r="A751" s="66"/>
      <c r="B751" s="67"/>
      <c r="C751" s="57"/>
      <c r="D751" s="68"/>
      <c r="E751" s="391"/>
      <c r="F751" s="391"/>
      <c r="G751" s="57"/>
    </row>
    <row r="752" spans="1:7">
      <c r="A752" s="66"/>
      <c r="B752" s="67"/>
      <c r="C752" s="57"/>
      <c r="D752" s="68"/>
      <c r="E752" s="391"/>
      <c r="F752" s="391"/>
      <c r="G752" s="57"/>
    </row>
    <row r="753" spans="1:7">
      <c r="A753" s="66"/>
      <c r="B753" s="67"/>
      <c r="C753" s="57"/>
      <c r="D753" s="68"/>
      <c r="E753" s="391"/>
      <c r="F753" s="391"/>
      <c r="G753" s="57"/>
    </row>
    <row r="754" spans="1:7">
      <c r="A754" s="66"/>
      <c r="B754" s="67"/>
      <c r="C754" s="57"/>
      <c r="D754" s="68"/>
      <c r="E754" s="391"/>
      <c r="F754" s="391"/>
      <c r="G754" s="57"/>
    </row>
    <row r="755" spans="1:7">
      <c r="A755" s="66"/>
      <c r="B755" s="67"/>
      <c r="C755" s="57"/>
      <c r="D755" s="68"/>
      <c r="E755" s="391"/>
      <c r="F755" s="391"/>
      <c r="G755" s="57"/>
    </row>
    <row r="756" spans="1:7">
      <c r="A756" s="66"/>
      <c r="B756" s="67"/>
      <c r="C756" s="57"/>
      <c r="D756" s="68"/>
      <c r="E756" s="391"/>
      <c r="F756" s="391"/>
      <c r="G756" s="57"/>
    </row>
    <row r="757" spans="1:7">
      <c r="A757" s="66"/>
      <c r="B757" s="67"/>
      <c r="C757" s="57"/>
      <c r="D757" s="68"/>
      <c r="E757" s="391"/>
      <c r="F757" s="391"/>
      <c r="G757" s="57"/>
    </row>
    <row r="758" spans="1:7">
      <c r="A758" s="66"/>
      <c r="B758" s="67"/>
      <c r="C758" s="57"/>
      <c r="D758" s="68"/>
      <c r="E758" s="391"/>
      <c r="F758" s="391"/>
      <c r="G758" s="57"/>
    </row>
    <row r="759" spans="1:7">
      <c r="A759" s="66"/>
      <c r="B759" s="67"/>
      <c r="C759" s="57"/>
      <c r="D759" s="68"/>
      <c r="E759" s="391"/>
      <c r="F759" s="391"/>
      <c r="G759" s="57"/>
    </row>
    <row r="760" spans="1:7">
      <c r="A760" s="66"/>
      <c r="B760" s="67"/>
      <c r="C760" s="57"/>
      <c r="D760" s="68"/>
      <c r="E760" s="391"/>
      <c r="F760" s="391"/>
      <c r="G760" s="57"/>
    </row>
    <row r="761" spans="1:7">
      <c r="A761" s="66"/>
      <c r="B761" s="67"/>
      <c r="C761" s="57"/>
      <c r="D761" s="68"/>
      <c r="E761" s="391"/>
      <c r="F761" s="391"/>
      <c r="G761" s="57"/>
    </row>
    <row r="762" spans="1:7">
      <c r="A762" s="66"/>
      <c r="B762" s="67"/>
      <c r="C762" s="57"/>
      <c r="D762" s="68"/>
      <c r="E762" s="391"/>
      <c r="F762" s="391"/>
      <c r="G762" s="57"/>
    </row>
    <row r="763" spans="1:7">
      <c r="A763" s="66"/>
      <c r="B763" s="67"/>
      <c r="C763" s="57"/>
      <c r="D763" s="68"/>
      <c r="E763" s="391"/>
      <c r="F763" s="391"/>
      <c r="G763" s="57"/>
    </row>
    <row r="764" spans="1:7">
      <c r="A764" s="66"/>
      <c r="B764" s="67"/>
      <c r="C764" s="57"/>
      <c r="D764" s="68"/>
      <c r="E764" s="391"/>
      <c r="F764" s="391"/>
      <c r="G764" s="57"/>
    </row>
    <row r="765" spans="1:7">
      <c r="A765" s="66"/>
      <c r="B765" s="67"/>
      <c r="C765" s="57"/>
      <c r="D765" s="68"/>
      <c r="E765" s="391"/>
      <c r="F765" s="391"/>
      <c r="G765" s="57"/>
    </row>
    <row r="766" spans="1:7">
      <c r="A766" s="66"/>
      <c r="B766" s="67"/>
      <c r="C766" s="57"/>
      <c r="D766" s="68"/>
      <c r="E766" s="391"/>
      <c r="F766" s="391"/>
      <c r="G766" s="57"/>
    </row>
    <row r="767" spans="1:7">
      <c r="A767" s="66"/>
      <c r="B767" s="67"/>
      <c r="C767" s="57"/>
      <c r="D767" s="68"/>
      <c r="E767" s="391"/>
      <c r="F767" s="391"/>
      <c r="G767" s="57"/>
    </row>
    <row r="768" spans="1:7">
      <c r="A768" s="66"/>
      <c r="B768" s="67"/>
      <c r="C768" s="57"/>
      <c r="D768" s="68"/>
      <c r="E768" s="391"/>
      <c r="F768" s="391"/>
      <c r="G768" s="57"/>
    </row>
    <row r="769" spans="1:7">
      <c r="A769" s="66"/>
      <c r="B769" s="67"/>
      <c r="C769" s="57"/>
      <c r="D769" s="68"/>
      <c r="E769" s="391"/>
      <c r="F769" s="391"/>
      <c r="G769" s="57"/>
    </row>
    <row r="770" spans="1:7">
      <c r="A770" s="66"/>
      <c r="B770" s="67"/>
      <c r="C770" s="57"/>
      <c r="D770" s="68"/>
      <c r="E770" s="391"/>
      <c r="F770" s="391"/>
      <c r="G770" s="57"/>
    </row>
    <row r="771" spans="1:7">
      <c r="A771" s="66"/>
      <c r="B771" s="67"/>
      <c r="C771" s="57"/>
      <c r="D771" s="68"/>
      <c r="E771" s="391"/>
      <c r="F771" s="391"/>
      <c r="G771" s="57"/>
    </row>
    <row r="772" spans="1:7">
      <c r="A772" s="66"/>
      <c r="B772" s="67"/>
      <c r="C772" s="57"/>
      <c r="D772" s="68"/>
      <c r="E772" s="391"/>
      <c r="F772" s="391"/>
      <c r="G772" s="57"/>
    </row>
    <row r="773" spans="1:7">
      <c r="A773" s="66"/>
      <c r="B773" s="67"/>
      <c r="C773" s="57"/>
      <c r="D773" s="68"/>
      <c r="E773" s="391"/>
      <c r="F773" s="391"/>
      <c r="G773" s="57"/>
    </row>
    <row r="774" spans="1:7">
      <c r="A774" s="66"/>
      <c r="B774" s="67"/>
      <c r="C774" s="57"/>
      <c r="D774" s="68"/>
      <c r="E774" s="391"/>
      <c r="F774" s="391"/>
      <c r="G774" s="57"/>
    </row>
    <row r="775" spans="1:7">
      <c r="A775" s="66"/>
      <c r="B775" s="67"/>
      <c r="C775" s="57"/>
      <c r="D775" s="68"/>
      <c r="E775" s="391"/>
      <c r="F775" s="391"/>
      <c r="G775" s="57"/>
    </row>
    <row r="776" spans="1:7">
      <c r="A776" s="66"/>
      <c r="B776" s="67"/>
      <c r="C776" s="57"/>
      <c r="D776" s="68"/>
      <c r="E776" s="391"/>
      <c r="F776" s="391"/>
      <c r="G776" s="57"/>
    </row>
    <row r="777" spans="1:7">
      <c r="A777" s="66"/>
      <c r="B777" s="67"/>
      <c r="C777" s="57"/>
      <c r="D777" s="68"/>
      <c r="E777" s="391"/>
      <c r="F777" s="391"/>
      <c r="G777" s="57"/>
    </row>
    <row r="778" spans="1:7">
      <c r="A778" s="66"/>
      <c r="B778" s="67"/>
      <c r="C778" s="57"/>
      <c r="D778" s="68"/>
      <c r="E778" s="391"/>
      <c r="F778" s="391"/>
      <c r="G778" s="57"/>
    </row>
    <row r="779" spans="1:7">
      <c r="A779" s="66"/>
      <c r="B779" s="67"/>
      <c r="C779" s="57"/>
      <c r="D779" s="68"/>
      <c r="E779" s="391"/>
      <c r="F779" s="391"/>
      <c r="G779" s="57"/>
    </row>
    <row r="780" spans="1:7">
      <c r="A780" s="66"/>
      <c r="B780" s="67"/>
      <c r="C780" s="57"/>
      <c r="D780" s="68"/>
      <c r="E780" s="391"/>
      <c r="F780" s="391"/>
      <c r="G780" s="57"/>
    </row>
    <row r="781" spans="1:7">
      <c r="A781" s="66"/>
      <c r="B781" s="67"/>
      <c r="C781" s="57"/>
      <c r="D781" s="68"/>
      <c r="E781" s="391"/>
      <c r="F781" s="391"/>
      <c r="G781" s="57"/>
    </row>
    <row r="782" spans="1:7">
      <c r="A782" s="66"/>
      <c r="B782" s="67"/>
      <c r="C782" s="57"/>
      <c r="D782" s="68"/>
      <c r="E782" s="391"/>
      <c r="F782" s="391"/>
      <c r="G782" s="57"/>
    </row>
    <row r="783" spans="1:7">
      <c r="A783" s="66"/>
      <c r="B783" s="67"/>
      <c r="C783" s="57"/>
      <c r="D783" s="68"/>
      <c r="E783" s="391"/>
      <c r="F783" s="391"/>
      <c r="G783" s="57"/>
    </row>
    <row r="784" spans="1:7">
      <c r="A784" s="66"/>
      <c r="B784" s="67"/>
      <c r="C784" s="57"/>
      <c r="D784" s="68"/>
      <c r="E784" s="391"/>
      <c r="F784" s="391"/>
      <c r="G784" s="57"/>
    </row>
    <row r="785" spans="1:7">
      <c r="A785" s="66"/>
      <c r="B785" s="67"/>
      <c r="C785" s="57"/>
      <c r="D785" s="68"/>
      <c r="E785" s="391"/>
      <c r="F785" s="391"/>
      <c r="G785" s="57"/>
    </row>
    <row r="786" spans="1:7">
      <c r="A786" s="66"/>
      <c r="B786" s="67"/>
      <c r="C786" s="57"/>
      <c r="D786" s="68"/>
      <c r="E786" s="391"/>
      <c r="F786" s="391"/>
      <c r="G786" s="57"/>
    </row>
    <row r="787" spans="1:7">
      <c r="A787" s="66"/>
      <c r="B787" s="67"/>
      <c r="C787" s="57"/>
      <c r="D787" s="68"/>
      <c r="E787" s="391"/>
      <c r="F787" s="391"/>
      <c r="G787" s="57"/>
    </row>
    <row r="788" spans="1:7">
      <c r="A788" s="66"/>
      <c r="B788" s="67"/>
      <c r="C788" s="57"/>
      <c r="D788" s="68"/>
      <c r="E788" s="391"/>
      <c r="F788" s="391"/>
      <c r="G788" s="57"/>
    </row>
    <row r="789" spans="1:7">
      <c r="A789" s="66"/>
      <c r="B789" s="67"/>
      <c r="C789" s="57"/>
      <c r="D789" s="68"/>
      <c r="E789" s="391"/>
      <c r="F789" s="391"/>
      <c r="G789" s="57"/>
    </row>
    <row r="790" spans="1:7">
      <c r="A790" s="66"/>
      <c r="B790" s="67"/>
      <c r="C790" s="57"/>
      <c r="D790" s="68"/>
      <c r="E790" s="391"/>
      <c r="F790" s="391"/>
      <c r="G790" s="57"/>
    </row>
    <row r="791" spans="1:7">
      <c r="A791" s="66"/>
      <c r="B791" s="70"/>
      <c r="C791" s="71"/>
      <c r="D791" s="72"/>
      <c r="E791" s="392"/>
      <c r="F791" s="391"/>
      <c r="G791" s="57"/>
    </row>
    <row r="792" spans="1:7">
      <c r="A792" s="66"/>
      <c r="B792" s="67"/>
      <c r="C792" s="57"/>
      <c r="D792" s="68"/>
      <c r="E792" s="391"/>
      <c r="F792" s="391"/>
      <c r="G792" s="57"/>
    </row>
    <row r="793" spans="1:7">
      <c r="A793" s="66"/>
      <c r="B793" s="67"/>
      <c r="C793" s="57"/>
      <c r="D793" s="68"/>
      <c r="E793" s="391"/>
      <c r="F793" s="391"/>
      <c r="G793" s="57"/>
    </row>
    <row r="794" spans="1:7">
      <c r="A794" s="66"/>
      <c r="B794" s="67"/>
      <c r="C794" s="57"/>
      <c r="D794" s="68"/>
      <c r="E794" s="391"/>
      <c r="F794" s="391"/>
      <c r="G794" s="57"/>
    </row>
    <row r="795" spans="1:7">
      <c r="A795" s="66"/>
      <c r="B795" s="67"/>
      <c r="C795" s="57"/>
      <c r="D795" s="68"/>
      <c r="E795" s="391"/>
      <c r="F795" s="391"/>
      <c r="G795" s="57"/>
    </row>
    <row r="796" spans="1:7">
      <c r="A796" s="66"/>
      <c r="B796" s="67"/>
      <c r="C796" s="57"/>
      <c r="D796" s="68"/>
      <c r="E796" s="391"/>
      <c r="F796" s="391"/>
      <c r="G796" s="57"/>
    </row>
    <row r="797" spans="1:7">
      <c r="A797" s="66"/>
      <c r="B797" s="67"/>
      <c r="C797" s="57"/>
      <c r="D797" s="68"/>
      <c r="E797" s="391"/>
      <c r="F797" s="391"/>
      <c r="G797" s="57"/>
    </row>
    <row r="798" spans="1:7">
      <c r="A798" s="66"/>
      <c r="B798" s="67"/>
      <c r="C798" s="57"/>
      <c r="D798" s="68"/>
      <c r="E798" s="391"/>
      <c r="F798" s="391"/>
      <c r="G798" s="57"/>
    </row>
    <row r="799" spans="1:7">
      <c r="A799" s="66"/>
      <c r="B799" s="67"/>
      <c r="C799" s="57"/>
      <c r="D799" s="68"/>
      <c r="E799" s="391"/>
      <c r="F799" s="391"/>
      <c r="G799" s="57"/>
    </row>
    <row r="800" spans="1:7">
      <c r="A800" s="66"/>
      <c r="B800" s="67"/>
      <c r="C800" s="57"/>
      <c r="D800" s="68"/>
      <c r="E800" s="391"/>
      <c r="F800" s="391"/>
      <c r="G800" s="57"/>
    </row>
    <row r="801" spans="1:7">
      <c r="A801" s="66"/>
      <c r="B801" s="67"/>
      <c r="C801" s="57"/>
      <c r="D801" s="68"/>
      <c r="E801" s="391"/>
      <c r="F801" s="391"/>
      <c r="G801" s="57"/>
    </row>
    <row r="802" spans="1:7">
      <c r="A802" s="66"/>
      <c r="B802" s="67"/>
      <c r="C802" s="57"/>
      <c r="D802" s="68"/>
      <c r="E802" s="391"/>
      <c r="F802" s="391"/>
      <c r="G802" s="57"/>
    </row>
    <row r="803" spans="1:7">
      <c r="A803" s="66"/>
      <c r="B803" s="67"/>
      <c r="C803" s="57"/>
      <c r="D803" s="68"/>
      <c r="E803" s="391"/>
      <c r="F803" s="391"/>
      <c r="G803" s="57"/>
    </row>
    <row r="804" spans="1:7">
      <c r="A804" s="66"/>
      <c r="B804" s="67"/>
      <c r="C804" s="57"/>
      <c r="D804" s="68"/>
      <c r="E804" s="391"/>
      <c r="F804" s="391"/>
      <c r="G804" s="57"/>
    </row>
    <row r="805" spans="1:7">
      <c r="A805" s="66"/>
      <c r="B805" s="67"/>
      <c r="C805" s="57"/>
      <c r="D805" s="68"/>
      <c r="E805" s="391"/>
      <c r="F805" s="391"/>
      <c r="G805" s="57"/>
    </row>
    <row r="806" spans="1:7">
      <c r="A806" s="66"/>
      <c r="B806" s="67"/>
      <c r="C806" s="57"/>
      <c r="D806" s="68"/>
      <c r="E806" s="391"/>
      <c r="F806" s="391"/>
      <c r="G806" s="57"/>
    </row>
    <row r="807" spans="1:7">
      <c r="A807" s="66"/>
      <c r="B807" s="67"/>
      <c r="C807" s="57"/>
      <c r="D807" s="68"/>
      <c r="E807" s="391"/>
      <c r="F807" s="391"/>
      <c r="G807" s="57"/>
    </row>
    <row r="808" spans="1:7">
      <c r="A808" s="66"/>
      <c r="B808" s="67"/>
      <c r="C808" s="57"/>
      <c r="D808" s="68"/>
      <c r="E808" s="391"/>
      <c r="F808" s="391"/>
      <c r="G808" s="57"/>
    </row>
    <row r="809" spans="1:7">
      <c r="A809" s="66"/>
      <c r="B809" s="67"/>
      <c r="C809" s="57"/>
      <c r="D809" s="68"/>
      <c r="E809" s="391"/>
      <c r="F809" s="391"/>
      <c r="G809" s="57"/>
    </row>
    <row r="810" spans="1:7">
      <c r="A810" s="66"/>
      <c r="B810" s="67"/>
      <c r="C810" s="57"/>
      <c r="D810" s="68"/>
      <c r="E810" s="391"/>
      <c r="F810" s="391"/>
      <c r="G810" s="57"/>
    </row>
    <row r="811" spans="1:7">
      <c r="A811" s="66"/>
      <c r="B811" s="67"/>
      <c r="C811" s="57"/>
      <c r="D811" s="68"/>
      <c r="E811" s="391"/>
      <c r="F811" s="391"/>
      <c r="G811" s="57"/>
    </row>
    <row r="812" spans="1:7">
      <c r="A812" s="66"/>
      <c r="B812" s="67"/>
      <c r="C812" s="57"/>
      <c r="D812" s="68"/>
      <c r="E812" s="391"/>
      <c r="F812" s="391"/>
      <c r="G812" s="57"/>
    </row>
    <row r="813" spans="1:7">
      <c r="A813" s="66"/>
      <c r="B813" s="67"/>
      <c r="C813" s="57"/>
      <c r="D813" s="68"/>
      <c r="E813" s="391"/>
      <c r="F813" s="391"/>
      <c r="G813" s="57"/>
    </row>
    <row r="814" spans="1:7">
      <c r="A814" s="66"/>
      <c r="B814" s="67"/>
      <c r="C814" s="57"/>
      <c r="D814" s="68"/>
      <c r="E814" s="391"/>
      <c r="F814" s="391"/>
      <c r="G814" s="57"/>
    </row>
    <row r="815" spans="1:7">
      <c r="A815" s="66"/>
      <c r="B815" s="67"/>
      <c r="C815" s="57"/>
      <c r="D815" s="68"/>
      <c r="E815" s="391"/>
      <c r="F815" s="391"/>
      <c r="G815" s="57"/>
    </row>
    <row r="816" spans="1:7">
      <c r="A816" s="66"/>
      <c r="B816" s="67"/>
      <c r="C816" s="57"/>
      <c r="D816" s="68"/>
      <c r="E816" s="391"/>
      <c r="F816" s="391"/>
      <c r="G816" s="57"/>
    </row>
    <row r="817" spans="1:7">
      <c r="A817" s="66"/>
      <c r="B817" s="67"/>
      <c r="C817" s="57"/>
      <c r="D817" s="68"/>
      <c r="E817" s="391"/>
      <c r="F817" s="391"/>
      <c r="G817" s="57"/>
    </row>
    <row r="818" spans="1:7">
      <c r="A818" s="66"/>
      <c r="B818" s="67"/>
      <c r="C818" s="57"/>
      <c r="D818" s="68"/>
      <c r="E818" s="391"/>
      <c r="F818" s="391"/>
      <c r="G818" s="57"/>
    </row>
    <row r="819" spans="1:7">
      <c r="A819" s="66"/>
      <c r="B819" s="67"/>
      <c r="C819" s="57"/>
      <c r="D819" s="68"/>
      <c r="E819" s="391"/>
      <c r="F819" s="391"/>
      <c r="G819" s="57"/>
    </row>
    <row r="820" spans="1:7">
      <c r="A820" s="66"/>
      <c r="B820" s="67"/>
      <c r="C820" s="57"/>
      <c r="D820" s="68"/>
      <c r="E820" s="391"/>
      <c r="F820" s="391"/>
      <c r="G820" s="57"/>
    </row>
    <row r="821" spans="1:7">
      <c r="A821" s="66"/>
      <c r="B821" s="67"/>
      <c r="C821" s="57"/>
      <c r="D821" s="68"/>
      <c r="E821" s="391"/>
      <c r="F821" s="391"/>
      <c r="G821" s="57"/>
    </row>
    <row r="822" spans="1:7">
      <c r="A822" s="66"/>
      <c r="B822" s="67"/>
      <c r="C822" s="57"/>
      <c r="D822" s="68"/>
      <c r="E822" s="391"/>
      <c r="F822" s="391"/>
      <c r="G822" s="57"/>
    </row>
    <row r="823" spans="1:7">
      <c r="A823" s="66"/>
      <c r="B823" s="67"/>
      <c r="C823" s="57"/>
      <c r="D823" s="68"/>
      <c r="E823" s="391"/>
      <c r="F823" s="391"/>
      <c r="G823" s="57"/>
    </row>
    <row r="824" spans="1:7">
      <c r="A824" s="66"/>
      <c r="B824" s="67"/>
      <c r="C824" s="57"/>
      <c r="D824" s="68"/>
      <c r="E824" s="391"/>
      <c r="F824" s="391"/>
      <c r="G824" s="57"/>
    </row>
    <row r="825" spans="1:7">
      <c r="A825" s="66"/>
      <c r="B825" s="67"/>
      <c r="C825" s="57"/>
      <c r="D825" s="68"/>
      <c r="E825" s="391"/>
      <c r="F825" s="391"/>
      <c r="G825" s="57"/>
    </row>
    <row r="826" spans="1:7">
      <c r="A826" s="66"/>
      <c r="B826" s="67"/>
      <c r="C826" s="57"/>
      <c r="D826" s="68"/>
      <c r="E826" s="391"/>
      <c r="F826" s="391"/>
      <c r="G826" s="57"/>
    </row>
    <row r="827" spans="1:7">
      <c r="A827" s="66"/>
      <c r="B827" s="67"/>
      <c r="C827" s="57"/>
      <c r="D827" s="68"/>
      <c r="E827" s="391"/>
      <c r="F827" s="391"/>
      <c r="G827" s="57"/>
    </row>
    <row r="828" spans="1:7">
      <c r="A828" s="66"/>
      <c r="B828" s="67"/>
      <c r="C828" s="57"/>
      <c r="D828" s="68"/>
      <c r="E828" s="391"/>
      <c r="F828" s="391"/>
      <c r="G828" s="57"/>
    </row>
    <row r="829" spans="1:7">
      <c r="A829" s="66"/>
      <c r="B829" s="67"/>
      <c r="C829" s="57"/>
      <c r="D829" s="68"/>
      <c r="E829" s="391"/>
      <c r="F829" s="391"/>
      <c r="G829" s="57"/>
    </row>
    <row r="830" spans="1:7">
      <c r="A830" s="66"/>
      <c r="B830" s="67"/>
      <c r="C830" s="57"/>
      <c r="D830" s="68"/>
      <c r="E830" s="391"/>
      <c r="F830" s="391"/>
      <c r="G830" s="57"/>
    </row>
    <row r="831" spans="1:7">
      <c r="A831" s="66"/>
      <c r="B831" s="67"/>
      <c r="C831" s="57"/>
      <c r="D831" s="68"/>
      <c r="E831" s="391"/>
      <c r="F831" s="391"/>
      <c r="G831" s="57"/>
    </row>
    <row r="832" spans="1:7">
      <c r="A832" s="66"/>
      <c r="B832" s="67"/>
      <c r="C832" s="57"/>
      <c r="D832" s="68"/>
      <c r="E832" s="391"/>
      <c r="F832" s="391"/>
      <c r="G832" s="57"/>
    </row>
    <row r="833" spans="1:7">
      <c r="A833" s="66"/>
      <c r="B833" s="67"/>
      <c r="C833" s="57"/>
      <c r="D833" s="68"/>
      <c r="E833" s="391"/>
      <c r="F833" s="391"/>
      <c r="G833" s="57"/>
    </row>
    <row r="834" spans="1:7">
      <c r="A834" s="66"/>
      <c r="B834" s="67"/>
      <c r="C834" s="57"/>
      <c r="D834" s="68"/>
      <c r="E834" s="391"/>
      <c r="F834" s="391"/>
      <c r="G834" s="57"/>
    </row>
    <row r="835" spans="1:7">
      <c r="A835" s="66"/>
      <c r="B835" s="67"/>
      <c r="C835" s="57"/>
      <c r="D835" s="68"/>
      <c r="E835" s="391"/>
      <c r="F835" s="391"/>
      <c r="G835" s="57"/>
    </row>
    <row r="836" spans="1:7">
      <c r="A836" s="66"/>
      <c r="B836" s="67"/>
      <c r="C836" s="57"/>
      <c r="D836" s="68"/>
      <c r="E836" s="391"/>
      <c r="F836" s="391"/>
      <c r="G836" s="57"/>
    </row>
    <row r="837" spans="1:7">
      <c r="A837" s="66"/>
      <c r="B837" s="67"/>
      <c r="C837" s="57"/>
      <c r="D837" s="68"/>
      <c r="E837" s="391"/>
      <c r="F837" s="391"/>
      <c r="G837" s="57"/>
    </row>
    <row r="838" spans="1:7">
      <c r="A838" s="66"/>
      <c r="B838" s="67"/>
      <c r="C838" s="57"/>
      <c r="D838" s="68"/>
      <c r="E838" s="391"/>
      <c r="F838" s="391"/>
      <c r="G838" s="57"/>
    </row>
    <row r="839" spans="1:7">
      <c r="A839" s="66"/>
      <c r="B839" s="67"/>
      <c r="C839" s="57"/>
      <c r="D839" s="68"/>
      <c r="E839" s="391"/>
      <c r="F839" s="391"/>
      <c r="G839" s="57"/>
    </row>
    <row r="840" spans="1:7">
      <c r="A840" s="66"/>
      <c r="B840" s="67"/>
      <c r="C840" s="57"/>
      <c r="D840" s="68"/>
      <c r="E840" s="391"/>
      <c r="F840" s="391"/>
      <c r="G840" s="57"/>
    </row>
    <row r="841" spans="1:7">
      <c r="A841" s="66"/>
      <c r="B841" s="67"/>
      <c r="C841" s="57"/>
      <c r="D841" s="68"/>
      <c r="E841" s="391"/>
      <c r="F841" s="391"/>
      <c r="G841" s="57"/>
    </row>
    <row r="842" spans="1:7">
      <c r="A842" s="66"/>
      <c r="B842" s="67"/>
      <c r="C842" s="57"/>
      <c r="D842" s="68"/>
      <c r="E842" s="391"/>
      <c r="F842" s="391"/>
      <c r="G842" s="57"/>
    </row>
    <row r="843" spans="1:7">
      <c r="A843" s="66"/>
      <c r="B843" s="67"/>
      <c r="C843" s="57"/>
      <c r="D843" s="68"/>
      <c r="E843" s="391"/>
      <c r="F843" s="391"/>
      <c r="G843" s="57"/>
    </row>
    <row r="844" spans="1:7">
      <c r="A844" s="66"/>
      <c r="B844" s="67"/>
      <c r="C844" s="57"/>
      <c r="D844" s="68"/>
      <c r="E844" s="391"/>
      <c r="F844" s="391"/>
      <c r="G844" s="57"/>
    </row>
    <row r="845" spans="1:7">
      <c r="A845" s="66"/>
      <c r="B845" s="67"/>
      <c r="C845" s="57"/>
      <c r="D845" s="68"/>
      <c r="E845" s="391"/>
      <c r="F845" s="391"/>
      <c r="G845" s="57"/>
    </row>
    <row r="846" spans="1:7">
      <c r="A846" s="66"/>
      <c r="B846" s="67"/>
      <c r="C846" s="57"/>
      <c r="D846" s="68"/>
      <c r="E846" s="391"/>
      <c r="F846" s="391"/>
      <c r="G846" s="57"/>
    </row>
    <row r="847" spans="1:7">
      <c r="A847" s="66"/>
      <c r="B847" s="67"/>
      <c r="C847" s="57"/>
      <c r="D847" s="68"/>
      <c r="E847" s="391"/>
      <c r="F847" s="391"/>
      <c r="G847" s="57"/>
    </row>
    <row r="848" spans="1:7">
      <c r="A848" s="66"/>
      <c r="B848" s="67"/>
      <c r="C848" s="57"/>
      <c r="D848" s="68"/>
      <c r="E848" s="391"/>
      <c r="F848" s="391"/>
      <c r="G848" s="57"/>
    </row>
    <row r="849" spans="1:7">
      <c r="A849" s="66"/>
      <c r="B849" s="67"/>
      <c r="C849" s="57"/>
      <c r="D849" s="68"/>
      <c r="E849" s="391"/>
      <c r="F849" s="391"/>
      <c r="G849" s="57"/>
    </row>
    <row r="850" spans="1:7">
      <c r="A850" s="66"/>
      <c r="B850" s="67"/>
      <c r="C850" s="57"/>
      <c r="D850" s="68"/>
      <c r="E850" s="391"/>
      <c r="F850" s="391"/>
      <c r="G850" s="57"/>
    </row>
    <row r="851" spans="1:7">
      <c r="A851" s="66"/>
      <c r="B851" s="67"/>
      <c r="C851" s="57"/>
      <c r="D851" s="68"/>
      <c r="E851" s="391"/>
      <c r="F851" s="391"/>
      <c r="G851" s="57"/>
    </row>
    <row r="852" spans="1:7">
      <c r="A852" s="66"/>
      <c r="B852" s="67"/>
      <c r="C852" s="57"/>
      <c r="D852" s="68"/>
      <c r="E852" s="391"/>
      <c r="F852" s="391"/>
      <c r="G852" s="57"/>
    </row>
    <row r="853" spans="1:7">
      <c r="A853" s="66"/>
      <c r="B853" s="67"/>
      <c r="C853" s="57"/>
      <c r="D853" s="68"/>
      <c r="E853" s="391"/>
      <c r="F853" s="391"/>
      <c r="G853" s="57"/>
    </row>
    <row r="854" spans="1:7">
      <c r="A854" s="66"/>
      <c r="B854" s="67"/>
      <c r="C854" s="57"/>
      <c r="D854" s="68"/>
      <c r="E854" s="391"/>
      <c r="F854" s="391"/>
      <c r="G854" s="57"/>
    </row>
    <row r="855" spans="1:7">
      <c r="A855" s="66"/>
      <c r="B855" s="67"/>
      <c r="C855" s="57"/>
      <c r="D855" s="68"/>
      <c r="E855" s="391"/>
      <c r="F855" s="391"/>
      <c r="G855" s="57"/>
    </row>
    <row r="856" spans="1:7">
      <c r="A856" s="66"/>
      <c r="B856" s="67"/>
      <c r="C856" s="57"/>
      <c r="D856" s="68"/>
      <c r="E856" s="391"/>
      <c r="F856" s="391"/>
      <c r="G856" s="57"/>
    </row>
    <row r="857" spans="1:7">
      <c r="A857" s="66"/>
      <c r="B857" s="67"/>
      <c r="C857" s="57"/>
      <c r="D857" s="68"/>
      <c r="E857" s="391"/>
      <c r="F857" s="391"/>
      <c r="G857" s="57"/>
    </row>
    <row r="858" spans="1:7">
      <c r="A858" s="66"/>
      <c r="B858" s="67"/>
      <c r="C858" s="57"/>
      <c r="D858" s="68"/>
      <c r="E858" s="391"/>
      <c r="F858" s="391"/>
      <c r="G858" s="57"/>
    </row>
    <row r="859" spans="1:7">
      <c r="A859" s="66"/>
      <c r="B859" s="67"/>
      <c r="C859" s="57"/>
      <c r="D859" s="68"/>
      <c r="E859" s="391"/>
      <c r="F859" s="391"/>
      <c r="G859" s="57"/>
    </row>
    <row r="860" spans="1:7">
      <c r="A860" s="66"/>
      <c r="B860" s="67"/>
      <c r="C860" s="57"/>
      <c r="D860" s="68"/>
      <c r="E860" s="391"/>
      <c r="F860" s="391"/>
      <c r="G860" s="57"/>
    </row>
    <row r="861" spans="1:7">
      <c r="A861" s="66"/>
      <c r="B861" s="67"/>
      <c r="C861" s="57"/>
      <c r="D861" s="68"/>
      <c r="E861" s="391"/>
      <c r="F861" s="391"/>
      <c r="G861" s="57"/>
    </row>
    <row r="862" spans="1:7">
      <c r="A862" s="66"/>
      <c r="B862" s="67"/>
      <c r="C862" s="57"/>
      <c r="D862" s="68"/>
      <c r="E862" s="391"/>
      <c r="F862" s="391"/>
      <c r="G862" s="57"/>
    </row>
    <row r="863" spans="1:7">
      <c r="A863" s="66"/>
      <c r="B863" s="67"/>
      <c r="C863" s="57"/>
      <c r="D863" s="68"/>
      <c r="E863" s="391"/>
      <c r="F863" s="391"/>
      <c r="G863" s="57"/>
    </row>
    <row r="864" spans="1:7">
      <c r="A864" s="66"/>
      <c r="B864" s="67"/>
      <c r="C864" s="57"/>
      <c r="D864" s="68"/>
      <c r="E864" s="391"/>
      <c r="F864" s="391"/>
      <c r="G864" s="57"/>
    </row>
    <row r="865" spans="1:7">
      <c r="A865" s="66"/>
      <c r="B865" s="67"/>
      <c r="C865" s="57"/>
      <c r="D865" s="68"/>
      <c r="E865" s="391"/>
      <c r="F865" s="391"/>
      <c r="G865" s="57"/>
    </row>
    <row r="866" spans="1:7">
      <c r="A866" s="66"/>
      <c r="B866" s="67"/>
      <c r="C866" s="57"/>
      <c r="D866" s="68"/>
      <c r="E866" s="391"/>
      <c r="F866" s="391"/>
      <c r="G866" s="57"/>
    </row>
    <row r="867" spans="1:7">
      <c r="A867" s="66"/>
      <c r="B867" s="67"/>
      <c r="C867" s="57"/>
      <c r="D867" s="68"/>
      <c r="E867" s="391"/>
      <c r="F867" s="391"/>
      <c r="G867" s="57"/>
    </row>
    <row r="868" spans="1:7">
      <c r="A868" s="66"/>
      <c r="B868" s="67"/>
      <c r="C868" s="57"/>
      <c r="D868" s="68"/>
      <c r="E868" s="391"/>
      <c r="F868" s="391"/>
      <c r="G868" s="57"/>
    </row>
    <row r="869" spans="1:7">
      <c r="A869" s="66"/>
      <c r="B869" s="67"/>
      <c r="C869" s="57"/>
      <c r="D869" s="68"/>
      <c r="E869" s="391"/>
      <c r="F869" s="391"/>
      <c r="G869" s="57"/>
    </row>
    <row r="870" spans="1:7">
      <c r="A870" s="66"/>
      <c r="B870" s="67"/>
      <c r="C870" s="57"/>
      <c r="D870" s="68"/>
      <c r="E870" s="391"/>
      <c r="F870" s="391"/>
      <c r="G870" s="57"/>
    </row>
    <row r="871" spans="1:7">
      <c r="A871" s="66"/>
      <c r="B871" s="67"/>
      <c r="C871" s="57"/>
      <c r="D871" s="68"/>
      <c r="E871" s="391"/>
      <c r="F871" s="391"/>
      <c r="G871" s="57"/>
    </row>
    <row r="872" spans="1:7">
      <c r="A872" s="66"/>
      <c r="B872" s="67"/>
      <c r="C872" s="57"/>
      <c r="D872" s="68"/>
      <c r="E872" s="391"/>
      <c r="F872" s="391"/>
      <c r="G872" s="57"/>
    </row>
    <row r="873" spans="1:7">
      <c r="A873" s="66"/>
      <c r="B873" s="67"/>
      <c r="C873" s="57"/>
      <c r="D873" s="68"/>
      <c r="E873" s="391"/>
      <c r="F873" s="391"/>
      <c r="G873" s="57"/>
    </row>
    <row r="874" spans="1:7">
      <c r="A874" s="66"/>
      <c r="B874" s="67"/>
      <c r="C874" s="57"/>
      <c r="D874" s="68"/>
      <c r="E874" s="391"/>
      <c r="F874" s="391"/>
      <c r="G874" s="57"/>
    </row>
    <row r="875" spans="1:7">
      <c r="A875" s="66"/>
      <c r="B875" s="67"/>
      <c r="C875" s="57"/>
      <c r="D875" s="68"/>
      <c r="E875" s="391"/>
      <c r="F875" s="391"/>
      <c r="G875" s="57"/>
    </row>
    <row r="876" spans="1:7">
      <c r="A876" s="66"/>
      <c r="B876" s="67"/>
      <c r="C876" s="57"/>
      <c r="D876" s="68"/>
      <c r="E876" s="391"/>
      <c r="F876" s="391"/>
      <c r="G876" s="57"/>
    </row>
    <row r="877" spans="1:7">
      <c r="A877" s="66"/>
      <c r="B877" s="67"/>
      <c r="C877" s="57"/>
      <c r="D877" s="68"/>
      <c r="E877" s="391"/>
      <c r="F877" s="391"/>
      <c r="G877" s="57"/>
    </row>
    <row r="878" spans="1:7">
      <c r="A878" s="66"/>
      <c r="B878" s="67"/>
      <c r="C878" s="57"/>
      <c r="D878" s="68"/>
      <c r="E878" s="391"/>
      <c r="F878" s="391"/>
      <c r="G878" s="57"/>
    </row>
    <row r="879" spans="1:7">
      <c r="A879" s="66"/>
      <c r="B879" s="67"/>
      <c r="C879" s="57"/>
      <c r="D879" s="68"/>
      <c r="E879" s="391"/>
      <c r="F879" s="391"/>
      <c r="G879" s="57"/>
    </row>
    <row r="880" spans="1:7">
      <c r="A880" s="66"/>
      <c r="B880" s="67"/>
      <c r="C880" s="57"/>
      <c r="D880" s="68"/>
      <c r="E880" s="391"/>
      <c r="F880" s="391"/>
      <c r="G880" s="57"/>
    </row>
    <row r="881" spans="1:7">
      <c r="A881" s="66"/>
      <c r="B881" s="67"/>
      <c r="C881" s="57"/>
      <c r="D881" s="68"/>
      <c r="E881" s="391"/>
      <c r="F881" s="391"/>
      <c r="G881" s="57"/>
    </row>
    <row r="882" spans="1:7">
      <c r="A882" s="66"/>
      <c r="B882" s="67"/>
      <c r="C882" s="57"/>
      <c r="D882" s="68"/>
      <c r="E882" s="391"/>
      <c r="F882" s="391"/>
      <c r="G882" s="57"/>
    </row>
    <row r="883" spans="1:7">
      <c r="A883" s="66"/>
      <c r="B883" s="67"/>
      <c r="C883" s="57"/>
      <c r="D883" s="68"/>
      <c r="E883" s="391"/>
      <c r="F883" s="391"/>
      <c r="G883" s="57"/>
    </row>
    <row r="884" spans="1:7">
      <c r="A884" s="66"/>
      <c r="B884" s="67"/>
      <c r="C884" s="57"/>
      <c r="D884" s="68"/>
      <c r="E884" s="391"/>
      <c r="F884" s="391"/>
      <c r="G884" s="57"/>
    </row>
    <row r="885" spans="1:7">
      <c r="A885" s="66"/>
      <c r="B885" s="67"/>
      <c r="C885" s="57"/>
      <c r="D885" s="68"/>
      <c r="E885" s="391"/>
      <c r="F885" s="391"/>
      <c r="G885" s="57"/>
    </row>
    <row r="886" spans="1:7">
      <c r="A886" s="66"/>
      <c r="B886" s="67"/>
      <c r="C886" s="57"/>
      <c r="D886" s="68"/>
      <c r="E886" s="391"/>
      <c r="F886" s="391"/>
      <c r="G886" s="57"/>
    </row>
    <row r="887" spans="1:7">
      <c r="A887" s="66"/>
      <c r="B887" s="67"/>
      <c r="C887" s="57"/>
      <c r="D887" s="68"/>
      <c r="E887" s="391"/>
      <c r="F887" s="391"/>
      <c r="G887" s="57"/>
    </row>
    <row r="888" spans="1:7">
      <c r="A888" s="66"/>
      <c r="B888" s="67"/>
      <c r="C888" s="57"/>
      <c r="D888" s="68"/>
      <c r="E888" s="391"/>
      <c r="F888" s="391"/>
      <c r="G888" s="57"/>
    </row>
    <row r="889" spans="1:7">
      <c r="A889" s="66"/>
      <c r="B889" s="67"/>
      <c r="C889" s="57"/>
      <c r="D889" s="68"/>
      <c r="E889" s="391"/>
      <c r="F889" s="391"/>
      <c r="G889" s="57"/>
    </row>
    <row r="890" spans="1:7">
      <c r="A890" s="66"/>
      <c r="B890" s="67"/>
      <c r="C890" s="57"/>
      <c r="D890" s="68"/>
      <c r="E890" s="391"/>
      <c r="F890" s="391"/>
      <c r="G890" s="57"/>
    </row>
    <row r="891" spans="1:7">
      <c r="A891" s="66"/>
      <c r="B891" s="67"/>
      <c r="C891" s="57"/>
      <c r="D891" s="68"/>
      <c r="E891" s="391"/>
      <c r="F891" s="391"/>
      <c r="G891" s="57"/>
    </row>
    <row r="892" spans="1:7">
      <c r="A892" s="66"/>
      <c r="B892" s="67"/>
      <c r="C892" s="57"/>
      <c r="D892" s="68"/>
      <c r="E892" s="391"/>
      <c r="F892" s="391"/>
      <c r="G892" s="57"/>
    </row>
    <row r="893" spans="1:7">
      <c r="A893" s="66"/>
      <c r="B893" s="67"/>
      <c r="C893" s="57"/>
      <c r="D893" s="68"/>
      <c r="E893" s="391"/>
      <c r="F893" s="391"/>
      <c r="G893" s="57"/>
    </row>
    <row r="894" spans="1:7">
      <c r="A894" s="66"/>
      <c r="B894" s="67"/>
      <c r="C894" s="57"/>
      <c r="D894" s="68"/>
      <c r="E894" s="391"/>
      <c r="F894" s="391"/>
      <c r="G894" s="57"/>
    </row>
    <row r="895" spans="1:7">
      <c r="A895" s="66"/>
      <c r="B895" s="67"/>
      <c r="C895" s="57"/>
      <c r="D895" s="68"/>
      <c r="E895" s="391"/>
      <c r="F895" s="391"/>
      <c r="G895" s="57"/>
    </row>
    <row r="896" spans="1:7">
      <c r="A896" s="66"/>
      <c r="B896" s="67"/>
      <c r="C896" s="57"/>
      <c r="D896" s="68"/>
      <c r="E896" s="391"/>
      <c r="F896" s="391"/>
      <c r="G896" s="57"/>
    </row>
    <row r="897" spans="1:7">
      <c r="A897" s="66"/>
      <c r="B897" s="67"/>
      <c r="C897" s="57"/>
      <c r="D897" s="68"/>
      <c r="E897" s="391"/>
      <c r="F897" s="391"/>
      <c r="G897" s="57"/>
    </row>
    <row r="898" spans="1:7">
      <c r="A898" s="66"/>
      <c r="B898" s="67"/>
      <c r="C898" s="57"/>
      <c r="D898" s="68"/>
      <c r="E898" s="391"/>
      <c r="F898" s="391"/>
      <c r="G898" s="57"/>
    </row>
    <row r="899" spans="1:7">
      <c r="A899" s="66"/>
      <c r="B899" s="67"/>
      <c r="C899" s="57"/>
      <c r="D899" s="68"/>
      <c r="E899" s="391"/>
      <c r="F899" s="391"/>
      <c r="G899" s="57"/>
    </row>
    <row r="900" spans="1:7">
      <c r="A900" s="66"/>
      <c r="B900" s="67"/>
      <c r="C900" s="57"/>
      <c r="D900" s="68"/>
      <c r="E900" s="391"/>
      <c r="F900" s="391"/>
      <c r="G900" s="57"/>
    </row>
    <row r="901" spans="1:7">
      <c r="A901" s="66"/>
      <c r="B901" s="67"/>
      <c r="C901" s="57"/>
      <c r="D901" s="68"/>
      <c r="E901" s="391"/>
      <c r="F901" s="391"/>
      <c r="G901" s="57"/>
    </row>
    <row r="902" spans="1:7">
      <c r="A902" s="66"/>
      <c r="B902" s="67"/>
      <c r="C902" s="57"/>
      <c r="D902" s="68"/>
      <c r="E902" s="391"/>
      <c r="F902" s="391"/>
      <c r="G902" s="57"/>
    </row>
    <row r="903" spans="1:7">
      <c r="A903" s="66"/>
      <c r="B903" s="67"/>
      <c r="C903" s="57"/>
      <c r="D903" s="68"/>
      <c r="E903" s="391"/>
      <c r="F903" s="391"/>
      <c r="G903" s="57"/>
    </row>
    <row r="904" spans="1:7">
      <c r="A904" s="66"/>
      <c r="B904" s="67"/>
      <c r="C904" s="57"/>
      <c r="D904" s="68"/>
      <c r="E904" s="391"/>
      <c r="F904" s="391"/>
      <c r="G904" s="57"/>
    </row>
    <row r="905" spans="1:7">
      <c r="A905" s="66"/>
      <c r="B905" s="67"/>
      <c r="C905" s="57"/>
      <c r="D905" s="68"/>
      <c r="E905" s="391"/>
      <c r="F905" s="391"/>
      <c r="G905" s="57"/>
    </row>
    <row r="906" spans="1:7">
      <c r="A906" s="66"/>
      <c r="B906" s="67"/>
      <c r="C906" s="57"/>
      <c r="D906" s="68"/>
      <c r="E906" s="391"/>
      <c r="F906" s="391"/>
      <c r="G906" s="57"/>
    </row>
    <row r="907" spans="1:7">
      <c r="A907" s="66"/>
      <c r="B907" s="67"/>
      <c r="C907" s="57"/>
      <c r="D907" s="68"/>
      <c r="E907" s="391"/>
      <c r="F907" s="391"/>
      <c r="G907" s="57"/>
    </row>
    <row r="908" spans="1:7">
      <c r="A908" s="66"/>
      <c r="B908" s="67"/>
      <c r="C908" s="57"/>
      <c r="D908" s="68"/>
      <c r="E908" s="391"/>
      <c r="F908" s="391"/>
      <c r="G908" s="57"/>
    </row>
    <row r="909" spans="1:7">
      <c r="A909" s="66"/>
      <c r="B909" s="67"/>
      <c r="C909" s="57"/>
      <c r="D909" s="68"/>
      <c r="E909" s="391"/>
      <c r="F909" s="391"/>
      <c r="G909" s="57"/>
    </row>
    <row r="910" spans="1:7">
      <c r="A910" s="66"/>
      <c r="B910" s="67"/>
      <c r="C910" s="57"/>
      <c r="D910" s="68"/>
      <c r="E910" s="391"/>
      <c r="F910" s="391"/>
      <c r="G910" s="57"/>
    </row>
    <row r="911" spans="1:7">
      <c r="A911" s="66"/>
      <c r="B911" s="67"/>
      <c r="C911" s="57"/>
      <c r="D911" s="68"/>
      <c r="E911" s="391"/>
      <c r="F911" s="391"/>
      <c r="G911" s="57"/>
    </row>
    <row r="912" spans="1:7">
      <c r="A912" s="66"/>
      <c r="B912" s="67"/>
      <c r="C912" s="57"/>
      <c r="D912" s="68"/>
      <c r="E912" s="391"/>
      <c r="F912" s="391"/>
      <c r="G912" s="57"/>
    </row>
    <row r="913" spans="1:7">
      <c r="A913" s="66"/>
      <c r="B913" s="67"/>
      <c r="C913" s="57"/>
      <c r="D913" s="68"/>
      <c r="E913" s="391"/>
      <c r="F913" s="391"/>
      <c r="G913" s="57"/>
    </row>
    <row r="914" spans="1:7">
      <c r="A914" s="66"/>
      <c r="B914" s="67"/>
      <c r="C914" s="57"/>
      <c r="D914" s="68"/>
      <c r="E914" s="391"/>
      <c r="F914" s="391"/>
      <c r="G914" s="57"/>
    </row>
    <row r="915" spans="1:7">
      <c r="A915" s="66"/>
      <c r="B915" s="67"/>
      <c r="C915" s="57"/>
      <c r="D915" s="68"/>
      <c r="E915" s="391"/>
      <c r="F915" s="391"/>
      <c r="G915" s="57"/>
    </row>
    <row r="916" spans="1:7">
      <c r="A916" s="66"/>
      <c r="B916" s="67"/>
      <c r="C916" s="57"/>
      <c r="D916" s="68"/>
      <c r="E916" s="391"/>
      <c r="F916" s="391"/>
      <c r="G916" s="57"/>
    </row>
    <row r="917" spans="1:7">
      <c r="A917" s="66"/>
      <c r="B917" s="67"/>
      <c r="C917" s="57"/>
      <c r="D917" s="68"/>
      <c r="E917" s="391"/>
      <c r="F917" s="391"/>
      <c r="G917" s="57"/>
    </row>
    <row r="918" spans="1:7">
      <c r="A918" s="66"/>
      <c r="B918" s="67"/>
      <c r="C918" s="57"/>
      <c r="D918" s="68"/>
      <c r="E918" s="391"/>
      <c r="F918" s="391"/>
      <c r="G918" s="57"/>
    </row>
    <row r="919" spans="1:7">
      <c r="A919" s="66"/>
      <c r="B919" s="67"/>
      <c r="C919" s="57"/>
      <c r="D919" s="68"/>
      <c r="E919" s="391"/>
      <c r="F919" s="391"/>
      <c r="G919" s="57"/>
    </row>
    <row r="920" spans="1:7">
      <c r="A920" s="66"/>
      <c r="B920" s="67"/>
      <c r="C920" s="57"/>
      <c r="D920" s="68"/>
      <c r="E920" s="391"/>
      <c r="F920" s="391"/>
      <c r="G920" s="57"/>
    </row>
    <row r="921" spans="1:7">
      <c r="A921" s="66"/>
      <c r="B921" s="67"/>
      <c r="C921" s="57"/>
      <c r="D921" s="68"/>
      <c r="E921" s="391"/>
      <c r="F921" s="391"/>
      <c r="G921" s="57"/>
    </row>
    <row r="922" spans="1:7">
      <c r="A922" s="66"/>
      <c r="B922" s="67"/>
      <c r="C922" s="57"/>
      <c r="D922" s="68"/>
      <c r="E922" s="391"/>
      <c r="F922" s="391"/>
      <c r="G922" s="57"/>
    </row>
    <row r="923" spans="1:7">
      <c r="A923" s="66"/>
      <c r="B923" s="67"/>
      <c r="C923" s="57"/>
      <c r="D923" s="68"/>
      <c r="E923" s="391"/>
      <c r="F923" s="391"/>
      <c r="G923" s="57"/>
    </row>
    <row r="924" spans="1:7">
      <c r="A924" s="66"/>
      <c r="B924" s="67"/>
      <c r="C924" s="57"/>
      <c r="D924" s="68"/>
      <c r="E924" s="391"/>
      <c r="F924" s="391"/>
      <c r="G924" s="57"/>
    </row>
    <row r="925" spans="1:7">
      <c r="A925" s="66"/>
      <c r="B925" s="67"/>
      <c r="C925" s="57"/>
      <c r="D925" s="68"/>
      <c r="E925" s="391"/>
      <c r="F925" s="391"/>
      <c r="G925" s="57"/>
    </row>
    <row r="926" spans="1:7">
      <c r="A926" s="66"/>
      <c r="B926" s="67"/>
      <c r="C926" s="57"/>
      <c r="D926" s="68"/>
      <c r="E926" s="391"/>
      <c r="F926" s="391"/>
      <c r="G926" s="57"/>
    </row>
    <row r="927" spans="1:7">
      <c r="A927" s="66"/>
      <c r="B927" s="67"/>
      <c r="C927" s="57"/>
      <c r="D927" s="68"/>
      <c r="E927" s="391"/>
      <c r="F927" s="391"/>
      <c r="G927" s="57"/>
    </row>
    <row r="928" spans="1:7">
      <c r="A928" s="66"/>
      <c r="B928" s="67"/>
      <c r="C928" s="57"/>
      <c r="D928" s="68"/>
      <c r="E928" s="391"/>
      <c r="F928" s="391"/>
      <c r="G928" s="57"/>
    </row>
    <row r="929" spans="1:7">
      <c r="A929" s="66"/>
      <c r="B929" s="67"/>
      <c r="C929" s="57"/>
      <c r="D929" s="68"/>
      <c r="E929" s="391"/>
      <c r="F929" s="391"/>
      <c r="G929" s="57"/>
    </row>
    <row r="930" spans="1:7">
      <c r="A930" s="66"/>
      <c r="B930" s="67"/>
      <c r="C930" s="57"/>
      <c r="D930" s="68"/>
      <c r="E930" s="391"/>
      <c r="F930" s="391"/>
      <c r="G930" s="57"/>
    </row>
    <row r="931" spans="1:7">
      <c r="A931" s="66"/>
      <c r="B931" s="67"/>
      <c r="C931" s="57"/>
      <c r="D931" s="68"/>
      <c r="E931" s="391"/>
      <c r="F931" s="391"/>
      <c r="G931" s="57"/>
    </row>
    <row r="932" spans="1:7">
      <c r="A932" s="66"/>
      <c r="B932" s="67"/>
      <c r="C932" s="57"/>
      <c r="D932" s="68"/>
      <c r="E932" s="391"/>
      <c r="F932" s="391"/>
      <c r="G932" s="57"/>
    </row>
    <row r="933" spans="1:7">
      <c r="A933" s="66"/>
      <c r="B933" s="67"/>
      <c r="C933" s="57"/>
      <c r="D933" s="68"/>
      <c r="E933" s="391"/>
      <c r="F933" s="391"/>
      <c r="G933" s="57"/>
    </row>
    <row r="934" spans="1:7">
      <c r="A934" s="66"/>
      <c r="B934" s="67"/>
      <c r="C934" s="57"/>
      <c r="D934" s="68"/>
      <c r="E934" s="391"/>
      <c r="F934" s="391"/>
      <c r="G934" s="57"/>
    </row>
    <row r="935" spans="1:7">
      <c r="A935" s="66"/>
      <c r="B935" s="67"/>
      <c r="C935" s="57"/>
      <c r="D935" s="68"/>
      <c r="E935" s="391"/>
      <c r="F935" s="391"/>
      <c r="G935" s="57"/>
    </row>
    <row r="936" spans="1:7">
      <c r="A936" s="66"/>
      <c r="B936" s="67"/>
      <c r="C936" s="57"/>
      <c r="D936" s="68"/>
      <c r="E936" s="391"/>
      <c r="F936" s="391"/>
      <c r="G936" s="57"/>
    </row>
    <row r="937" spans="1:7">
      <c r="A937" s="66"/>
      <c r="B937" s="67"/>
      <c r="C937" s="57"/>
      <c r="D937" s="68"/>
      <c r="E937" s="391"/>
      <c r="F937" s="391"/>
      <c r="G937" s="57"/>
    </row>
    <row r="938" spans="1:7">
      <c r="A938" s="66"/>
      <c r="B938" s="67"/>
      <c r="C938" s="57"/>
      <c r="D938" s="68"/>
      <c r="E938" s="391"/>
      <c r="F938" s="391"/>
      <c r="G938" s="57"/>
    </row>
    <row r="939" spans="1:7">
      <c r="A939" s="66"/>
      <c r="B939" s="67"/>
      <c r="C939" s="57"/>
      <c r="D939" s="68"/>
      <c r="E939" s="391"/>
      <c r="F939" s="391"/>
      <c r="G939" s="57"/>
    </row>
    <row r="940" spans="1:7">
      <c r="A940" s="66"/>
      <c r="B940" s="67"/>
      <c r="C940" s="57"/>
      <c r="D940" s="68"/>
      <c r="E940" s="391"/>
      <c r="F940" s="391"/>
      <c r="G940" s="57"/>
    </row>
    <row r="941" spans="1:7">
      <c r="A941" s="66"/>
      <c r="B941" s="67"/>
      <c r="C941" s="57"/>
      <c r="D941" s="68"/>
      <c r="E941" s="391"/>
      <c r="F941" s="391"/>
      <c r="G941" s="57"/>
    </row>
    <row r="942" spans="1:7">
      <c r="A942" s="66"/>
      <c r="B942" s="67"/>
      <c r="C942" s="57"/>
      <c r="D942" s="68"/>
      <c r="E942" s="391"/>
      <c r="F942" s="391"/>
      <c r="G942" s="57"/>
    </row>
    <row r="943" spans="1:7">
      <c r="A943" s="66"/>
      <c r="B943" s="67"/>
      <c r="C943" s="57"/>
      <c r="D943" s="68"/>
      <c r="E943" s="391"/>
      <c r="F943" s="391"/>
      <c r="G943" s="57"/>
    </row>
    <row r="944" spans="1:7">
      <c r="A944" s="66"/>
      <c r="B944" s="67"/>
      <c r="C944" s="57"/>
      <c r="D944" s="68"/>
      <c r="E944" s="391"/>
      <c r="F944" s="391"/>
      <c r="G944" s="57"/>
    </row>
    <row r="945" spans="1:7">
      <c r="A945" s="66"/>
      <c r="B945" s="67"/>
      <c r="C945" s="57"/>
      <c r="D945" s="68"/>
      <c r="E945" s="391"/>
      <c r="F945" s="391"/>
      <c r="G945" s="57"/>
    </row>
    <row r="946" spans="1:7">
      <c r="A946" s="66"/>
      <c r="B946" s="67"/>
      <c r="C946" s="57"/>
      <c r="D946" s="68"/>
      <c r="E946" s="391"/>
      <c r="F946" s="391"/>
      <c r="G946" s="57"/>
    </row>
    <row r="947" spans="1:7">
      <c r="A947" s="66"/>
      <c r="B947" s="67"/>
      <c r="C947" s="57"/>
      <c r="D947" s="68"/>
      <c r="E947" s="391"/>
      <c r="F947" s="391"/>
      <c r="G947" s="57"/>
    </row>
    <row r="948" spans="1:7">
      <c r="A948" s="66"/>
      <c r="B948" s="67"/>
      <c r="C948" s="57"/>
      <c r="D948" s="68"/>
      <c r="E948" s="391"/>
      <c r="F948" s="391"/>
      <c r="G948" s="57"/>
    </row>
    <row r="949" spans="1:7">
      <c r="A949" s="66"/>
      <c r="B949" s="67"/>
      <c r="C949" s="57"/>
      <c r="D949" s="68"/>
      <c r="E949" s="391"/>
      <c r="F949" s="391"/>
      <c r="G949" s="57"/>
    </row>
    <row r="950" spans="1:7">
      <c r="A950" s="66"/>
      <c r="B950" s="67"/>
      <c r="C950" s="57"/>
      <c r="D950" s="68"/>
      <c r="E950" s="391"/>
      <c r="F950" s="391"/>
      <c r="G950" s="57"/>
    </row>
    <row r="951" spans="1:7">
      <c r="A951" s="66"/>
      <c r="B951" s="67"/>
      <c r="C951" s="57"/>
      <c r="D951" s="68"/>
      <c r="E951" s="391"/>
      <c r="F951" s="391"/>
      <c r="G951" s="57"/>
    </row>
    <row r="952" spans="1:7">
      <c r="A952" s="66"/>
      <c r="B952" s="67"/>
      <c r="C952" s="57"/>
      <c r="D952" s="68"/>
      <c r="E952" s="391"/>
      <c r="F952" s="391"/>
      <c r="G952" s="57"/>
    </row>
    <row r="953" spans="1:7">
      <c r="A953" s="66"/>
      <c r="B953" s="67"/>
      <c r="C953" s="57"/>
      <c r="D953" s="68"/>
      <c r="E953" s="391"/>
      <c r="F953" s="391"/>
      <c r="G953" s="57"/>
    </row>
    <row r="954" spans="1:7">
      <c r="A954" s="66"/>
      <c r="B954" s="67"/>
      <c r="C954" s="57"/>
      <c r="D954" s="68"/>
      <c r="E954" s="391"/>
      <c r="F954" s="391"/>
      <c r="G954" s="57"/>
    </row>
    <row r="955" spans="1:7">
      <c r="A955" s="66"/>
      <c r="B955" s="67"/>
      <c r="C955" s="57"/>
      <c r="D955" s="68"/>
      <c r="E955" s="391"/>
      <c r="F955" s="391"/>
      <c r="G955" s="57"/>
    </row>
    <row r="956" spans="1:7">
      <c r="A956" s="66"/>
      <c r="B956" s="67"/>
      <c r="C956" s="57"/>
      <c r="D956" s="68"/>
      <c r="E956" s="391"/>
      <c r="F956" s="391"/>
      <c r="G956" s="57"/>
    </row>
    <row r="957" spans="1:7">
      <c r="A957" s="66"/>
      <c r="B957" s="67"/>
      <c r="C957" s="57"/>
      <c r="D957" s="68"/>
      <c r="E957" s="391"/>
      <c r="F957" s="391"/>
      <c r="G957" s="57"/>
    </row>
    <row r="958" spans="1:7">
      <c r="A958" s="66"/>
      <c r="B958" s="67"/>
      <c r="C958" s="57"/>
      <c r="D958" s="68"/>
      <c r="E958" s="391"/>
      <c r="F958" s="391"/>
      <c r="G958" s="57"/>
    </row>
    <row r="959" spans="1:7">
      <c r="A959" s="66"/>
      <c r="B959" s="67"/>
      <c r="C959" s="57"/>
      <c r="D959" s="68"/>
      <c r="E959" s="391"/>
      <c r="F959" s="391"/>
      <c r="G959" s="57"/>
    </row>
    <row r="960" spans="1:7">
      <c r="A960" s="66"/>
      <c r="B960" s="67"/>
      <c r="C960" s="57"/>
      <c r="D960" s="68"/>
      <c r="E960" s="391"/>
      <c r="F960" s="391"/>
      <c r="G960" s="57"/>
    </row>
    <row r="961" spans="1:7">
      <c r="A961" s="66"/>
      <c r="B961" s="67"/>
      <c r="C961" s="57"/>
      <c r="D961" s="68"/>
      <c r="E961" s="391"/>
      <c r="F961" s="391"/>
      <c r="G961" s="57"/>
    </row>
    <row r="962" spans="1:7">
      <c r="A962" s="66"/>
      <c r="B962" s="67"/>
      <c r="C962" s="57"/>
      <c r="D962" s="68"/>
      <c r="E962" s="391"/>
      <c r="F962" s="391"/>
      <c r="G962" s="57"/>
    </row>
    <row r="963" spans="1:7">
      <c r="A963" s="66"/>
      <c r="B963" s="67"/>
      <c r="C963" s="57"/>
      <c r="D963" s="68"/>
      <c r="E963" s="391"/>
      <c r="F963" s="391"/>
      <c r="G963" s="57"/>
    </row>
    <row r="964" spans="1:7">
      <c r="A964" s="66"/>
      <c r="B964" s="67"/>
      <c r="C964" s="57"/>
      <c r="D964" s="68"/>
      <c r="E964" s="391"/>
      <c r="F964" s="391"/>
      <c r="G964" s="57"/>
    </row>
    <row r="965" spans="1:7">
      <c r="A965" s="66"/>
      <c r="B965" s="67"/>
      <c r="C965" s="57"/>
      <c r="D965" s="68"/>
      <c r="E965" s="391"/>
      <c r="F965" s="391"/>
      <c r="G965" s="57"/>
    </row>
    <row r="966" spans="1:7">
      <c r="A966" s="66"/>
      <c r="B966" s="67"/>
      <c r="C966" s="57"/>
      <c r="D966" s="68"/>
      <c r="E966" s="391"/>
      <c r="F966" s="391"/>
      <c r="G966" s="57"/>
    </row>
    <row r="967" spans="1:7">
      <c r="A967" s="66"/>
      <c r="B967" s="67"/>
      <c r="C967" s="57"/>
      <c r="D967" s="68"/>
      <c r="E967" s="391"/>
      <c r="F967" s="391"/>
      <c r="G967" s="57"/>
    </row>
    <row r="968" spans="1:7">
      <c r="A968" s="66"/>
      <c r="B968" s="67"/>
      <c r="C968" s="57"/>
      <c r="D968" s="68"/>
      <c r="E968" s="391"/>
      <c r="F968" s="391"/>
      <c r="G968" s="57"/>
    </row>
    <row r="969" spans="1:7">
      <c r="A969" s="66"/>
      <c r="B969" s="67"/>
      <c r="C969" s="57"/>
      <c r="D969" s="68"/>
      <c r="E969" s="391"/>
      <c r="F969" s="391"/>
      <c r="G969" s="57"/>
    </row>
    <row r="970" spans="1:7">
      <c r="A970" s="66"/>
      <c r="B970" s="67"/>
      <c r="C970" s="57"/>
      <c r="D970" s="68"/>
      <c r="E970" s="391"/>
      <c r="F970" s="391"/>
      <c r="G970" s="57"/>
    </row>
    <row r="971" spans="1:7">
      <c r="A971" s="66"/>
      <c r="B971" s="67"/>
      <c r="C971" s="57"/>
      <c r="D971" s="68"/>
      <c r="E971" s="391"/>
      <c r="F971" s="391"/>
      <c r="G971" s="57"/>
    </row>
    <row r="972" spans="1:7">
      <c r="A972" s="66"/>
      <c r="B972" s="67"/>
      <c r="C972" s="57"/>
      <c r="D972" s="68"/>
      <c r="E972" s="391"/>
      <c r="F972" s="391"/>
      <c r="G972" s="57"/>
    </row>
    <row r="973" spans="1:7">
      <c r="A973" s="66"/>
      <c r="B973" s="67"/>
      <c r="C973" s="57"/>
      <c r="D973" s="68"/>
      <c r="E973" s="391"/>
      <c r="F973" s="391"/>
      <c r="G973" s="57"/>
    </row>
    <row r="974" spans="1:7">
      <c r="A974" s="66"/>
      <c r="B974" s="67"/>
      <c r="C974" s="57"/>
      <c r="D974" s="68"/>
      <c r="E974" s="391"/>
      <c r="F974" s="391"/>
      <c r="G974" s="57"/>
    </row>
    <row r="975" spans="1:7">
      <c r="A975" s="66"/>
      <c r="B975" s="67"/>
      <c r="C975" s="57"/>
      <c r="D975" s="68"/>
      <c r="E975" s="391"/>
      <c r="F975" s="391"/>
      <c r="G975" s="57"/>
    </row>
    <row r="976" spans="1:7">
      <c r="A976" s="66"/>
      <c r="B976" s="67"/>
      <c r="C976" s="57"/>
      <c r="D976" s="68"/>
      <c r="E976" s="391"/>
      <c r="F976" s="391"/>
      <c r="G976" s="57"/>
    </row>
    <row r="977" spans="1:7">
      <c r="A977" s="66"/>
      <c r="B977" s="67"/>
      <c r="C977" s="57"/>
      <c r="D977" s="68"/>
      <c r="E977" s="391"/>
      <c r="F977" s="391"/>
      <c r="G977" s="57"/>
    </row>
    <row r="978" spans="1:7">
      <c r="A978" s="66"/>
      <c r="B978" s="67"/>
      <c r="C978" s="57"/>
      <c r="D978" s="68"/>
      <c r="E978" s="391"/>
      <c r="F978" s="391"/>
      <c r="G978" s="57"/>
    </row>
    <row r="979" spans="1:7">
      <c r="A979" s="66"/>
      <c r="B979" s="67"/>
      <c r="C979" s="57"/>
      <c r="D979" s="68"/>
      <c r="E979" s="391"/>
      <c r="F979" s="391"/>
      <c r="G979" s="57"/>
    </row>
    <row r="980" spans="1:7">
      <c r="A980" s="66"/>
      <c r="B980" s="67"/>
      <c r="C980" s="57"/>
      <c r="D980" s="68"/>
      <c r="E980" s="391"/>
      <c r="F980" s="391"/>
      <c r="G980" s="57"/>
    </row>
    <row r="981" spans="1:7">
      <c r="A981" s="66"/>
      <c r="B981" s="67"/>
      <c r="C981" s="57"/>
      <c r="D981" s="68"/>
      <c r="E981" s="391"/>
      <c r="F981" s="391"/>
      <c r="G981" s="57"/>
    </row>
    <row r="982" spans="1:7">
      <c r="A982" s="66"/>
      <c r="B982" s="67"/>
      <c r="C982" s="57"/>
      <c r="D982" s="68"/>
      <c r="E982" s="391"/>
      <c r="F982" s="391"/>
      <c r="G982" s="57"/>
    </row>
    <row r="983" spans="1:7">
      <c r="A983" s="66"/>
      <c r="B983" s="67"/>
      <c r="C983" s="57"/>
      <c r="D983" s="68"/>
      <c r="E983" s="391"/>
      <c r="F983" s="391"/>
      <c r="G983" s="57"/>
    </row>
    <row r="984" spans="1:7">
      <c r="A984" s="66"/>
      <c r="B984" s="67"/>
      <c r="C984" s="57"/>
      <c r="D984" s="68"/>
      <c r="E984" s="391"/>
      <c r="F984" s="391"/>
      <c r="G984" s="57"/>
    </row>
    <row r="985" spans="1:7">
      <c r="A985" s="66"/>
      <c r="B985" s="67"/>
      <c r="C985" s="57"/>
      <c r="D985" s="68"/>
      <c r="E985" s="391"/>
      <c r="F985" s="391"/>
      <c r="G985" s="57"/>
    </row>
    <row r="986" spans="1:7">
      <c r="A986" s="66"/>
      <c r="B986" s="67"/>
      <c r="C986" s="57"/>
      <c r="D986" s="68"/>
      <c r="E986" s="391"/>
      <c r="F986" s="391"/>
      <c r="G986" s="57"/>
    </row>
    <row r="987" spans="1:7">
      <c r="A987" s="66"/>
      <c r="B987" s="67"/>
      <c r="C987" s="57"/>
      <c r="D987" s="68"/>
      <c r="E987" s="391"/>
      <c r="F987" s="391"/>
      <c r="G987" s="57"/>
    </row>
    <row r="988" spans="1:7">
      <c r="A988" s="66"/>
      <c r="B988" s="67"/>
      <c r="C988" s="57"/>
      <c r="D988" s="68"/>
      <c r="E988" s="391"/>
      <c r="F988" s="391"/>
      <c r="G988" s="57"/>
    </row>
    <row r="989" spans="1:7">
      <c r="A989" s="66"/>
      <c r="B989" s="67"/>
      <c r="C989" s="57"/>
      <c r="D989" s="68"/>
      <c r="E989" s="391"/>
      <c r="F989" s="391"/>
      <c r="G989" s="57"/>
    </row>
    <row r="990" spans="1:7">
      <c r="A990" s="66"/>
      <c r="B990" s="67"/>
      <c r="C990" s="57"/>
      <c r="D990" s="68"/>
      <c r="E990" s="391"/>
      <c r="F990" s="391"/>
      <c r="G990" s="57"/>
    </row>
    <row r="991" spans="1:7">
      <c r="A991" s="66"/>
      <c r="B991" s="67"/>
      <c r="C991" s="57"/>
      <c r="D991" s="68"/>
      <c r="E991" s="391"/>
      <c r="F991" s="391"/>
      <c r="G991" s="57"/>
    </row>
    <row r="992" spans="1:7">
      <c r="A992" s="66"/>
      <c r="B992" s="67"/>
      <c r="C992" s="57"/>
      <c r="D992" s="68"/>
      <c r="E992" s="391"/>
      <c r="F992" s="391"/>
      <c r="G992" s="57"/>
    </row>
    <row r="993" spans="1:7">
      <c r="A993" s="66"/>
      <c r="B993" s="67"/>
      <c r="C993" s="57"/>
      <c r="D993" s="68"/>
      <c r="E993" s="391"/>
      <c r="F993" s="391"/>
      <c r="G993" s="57"/>
    </row>
    <row r="994" spans="1:7">
      <c r="A994" s="66"/>
      <c r="B994" s="67"/>
      <c r="C994" s="57"/>
      <c r="D994" s="68"/>
      <c r="E994" s="391"/>
      <c r="F994" s="391"/>
      <c r="G994" s="57"/>
    </row>
    <row r="995" spans="1:7">
      <c r="A995" s="66"/>
      <c r="B995" s="67"/>
      <c r="C995" s="57"/>
      <c r="D995" s="68"/>
      <c r="E995" s="391"/>
      <c r="F995" s="391"/>
      <c r="G995" s="57"/>
    </row>
    <row r="996" spans="1:7">
      <c r="A996" s="66"/>
      <c r="B996" s="67"/>
      <c r="C996" s="57"/>
      <c r="D996" s="68"/>
      <c r="E996" s="391"/>
      <c r="F996" s="391"/>
      <c r="G996" s="57"/>
    </row>
    <row r="997" spans="1:7">
      <c r="A997" s="66"/>
      <c r="B997" s="67"/>
      <c r="C997" s="57"/>
      <c r="D997" s="68"/>
      <c r="E997" s="391"/>
      <c r="F997" s="391"/>
      <c r="G997" s="57"/>
    </row>
    <row r="998" spans="1:7">
      <c r="A998" s="66"/>
      <c r="B998" s="67"/>
      <c r="C998" s="57"/>
      <c r="D998" s="68"/>
      <c r="E998" s="391"/>
      <c r="F998" s="391"/>
      <c r="G998" s="57"/>
    </row>
    <row r="999" spans="1:7">
      <c r="A999" s="66"/>
      <c r="B999" s="67"/>
      <c r="C999" s="57"/>
      <c r="D999" s="68"/>
      <c r="E999" s="391"/>
      <c r="F999" s="391"/>
      <c r="G999" s="57"/>
    </row>
    <row r="1000" spans="1:7">
      <c r="A1000" s="66"/>
      <c r="B1000" s="67"/>
      <c r="C1000" s="57"/>
      <c r="D1000" s="68"/>
      <c r="E1000" s="391"/>
      <c r="F1000" s="391"/>
      <c r="G1000" s="57"/>
    </row>
    <row r="1001" spans="1:7">
      <c r="A1001" s="66"/>
      <c r="B1001" s="67"/>
      <c r="C1001" s="57"/>
      <c r="D1001" s="68"/>
      <c r="E1001" s="391"/>
      <c r="F1001" s="391"/>
      <c r="G1001" s="57"/>
    </row>
    <row r="1002" spans="1:7">
      <c r="A1002" s="66"/>
      <c r="B1002" s="67"/>
      <c r="C1002" s="57"/>
      <c r="D1002" s="68"/>
      <c r="E1002" s="391"/>
      <c r="F1002" s="391"/>
      <c r="G1002" s="57"/>
    </row>
    <row r="1003" spans="1:7">
      <c r="A1003" s="66"/>
      <c r="B1003" s="67"/>
      <c r="C1003" s="57"/>
      <c r="D1003" s="68"/>
      <c r="E1003" s="391"/>
      <c r="F1003" s="391"/>
      <c r="G1003" s="57"/>
    </row>
    <row r="1004" spans="1:7">
      <c r="A1004" s="66"/>
      <c r="B1004" s="67"/>
      <c r="C1004" s="57"/>
      <c r="D1004" s="68"/>
      <c r="E1004" s="391"/>
      <c r="F1004" s="391"/>
      <c r="G1004" s="57"/>
    </row>
    <row r="1005" spans="1:7">
      <c r="A1005" s="66"/>
      <c r="B1005" s="67"/>
      <c r="C1005" s="57"/>
      <c r="D1005" s="68"/>
      <c r="E1005" s="391"/>
      <c r="F1005" s="391"/>
      <c r="G1005" s="57"/>
    </row>
    <row r="1006" spans="1:7">
      <c r="A1006" s="66"/>
      <c r="B1006" s="67"/>
      <c r="C1006" s="57"/>
      <c r="D1006" s="68"/>
      <c r="E1006" s="391"/>
      <c r="F1006" s="391"/>
      <c r="G1006" s="57"/>
    </row>
    <row r="1007" spans="1:7">
      <c r="A1007" s="66"/>
      <c r="B1007" s="67"/>
      <c r="C1007" s="57"/>
      <c r="D1007" s="68"/>
      <c r="E1007" s="391"/>
      <c r="F1007" s="391"/>
      <c r="G1007" s="57"/>
    </row>
    <row r="1008" spans="1:7">
      <c r="A1008" s="66"/>
      <c r="B1008" s="67"/>
      <c r="C1008" s="57"/>
      <c r="D1008" s="68"/>
      <c r="E1008" s="391"/>
      <c r="F1008" s="391"/>
      <c r="G1008" s="57"/>
    </row>
    <row r="1009" spans="1:7">
      <c r="A1009" s="66"/>
      <c r="B1009" s="67"/>
      <c r="C1009" s="57"/>
      <c r="D1009" s="68"/>
      <c r="E1009" s="391"/>
      <c r="F1009" s="391"/>
      <c r="G1009" s="57"/>
    </row>
    <row r="1010" spans="1:7">
      <c r="A1010" s="66"/>
      <c r="B1010" s="67"/>
      <c r="C1010" s="57"/>
      <c r="D1010" s="68"/>
      <c r="E1010" s="391"/>
      <c r="F1010" s="391"/>
      <c r="G1010" s="57"/>
    </row>
    <row r="1011" spans="1:7">
      <c r="A1011" s="66"/>
      <c r="B1011" s="67"/>
      <c r="C1011" s="57"/>
      <c r="D1011" s="68"/>
      <c r="E1011" s="391"/>
      <c r="F1011" s="391"/>
      <c r="G1011" s="57"/>
    </row>
    <row r="1012" spans="1:7">
      <c r="A1012" s="66"/>
      <c r="B1012" s="67"/>
      <c r="C1012" s="57"/>
      <c r="D1012" s="68"/>
      <c r="E1012" s="391"/>
      <c r="F1012" s="391"/>
      <c r="G1012" s="57"/>
    </row>
    <row r="1013" spans="1:7">
      <c r="A1013" s="66"/>
      <c r="B1013" s="67"/>
      <c r="C1013" s="57"/>
      <c r="D1013" s="68"/>
      <c r="E1013" s="391"/>
      <c r="F1013" s="391"/>
      <c r="G1013" s="57"/>
    </row>
    <row r="1014" spans="1:7">
      <c r="A1014" s="66"/>
      <c r="B1014" s="67"/>
      <c r="C1014" s="57"/>
      <c r="D1014" s="68"/>
      <c r="E1014" s="391"/>
      <c r="F1014" s="391"/>
      <c r="G1014" s="57"/>
    </row>
    <row r="1015" spans="1:7">
      <c r="A1015" s="66"/>
      <c r="B1015" s="67"/>
      <c r="C1015" s="57"/>
      <c r="D1015" s="68"/>
      <c r="E1015" s="391"/>
      <c r="F1015" s="391"/>
      <c r="G1015" s="57"/>
    </row>
    <row r="1016" spans="1:7">
      <c r="A1016" s="66"/>
      <c r="B1016" s="67"/>
      <c r="C1016" s="57"/>
      <c r="D1016" s="68"/>
      <c r="E1016" s="391"/>
      <c r="F1016" s="391"/>
      <c r="G1016" s="57"/>
    </row>
    <row r="1017" spans="1:7">
      <c r="A1017" s="66"/>
      <c r="B1017" s="67"/>
      <c r="C1017" s="57"/>
      <c r="D1017" s="68"/>
      <c r="E1017" s="391"/>
      <c r="F1017" s="391"/>
      <c r="G1017" s="57"/>
    </row>
    <row r="1018" spans="1:7">
      <c r="A1018" s="66"/>
      <c r="B1018" s="67"/>
      <c r="C1018" s="57"/>
      <c r="D1018" s="68"/>
      <c r="E1018" s="391"/>
      <c r="F1018" s="391"/>
      <c r="G1018" s="57"/>
    </row>
    <row r="1019" spans="1:7">
      <c r="A1019" s="66"/>
      <c r="B1019" s="67"/>
      <c r="C1019" s="57"/>
      <c r="D1019" s="68"/>
      <c r="E1019" s="391"/>
      <c r="F1019" s="391"/>
      <c r="G1019" s="57"/>
    </row>
    <row r="1020" spans="1:7">
      <c r="A1020" s="66"/>
      <c r="B1020" s="67"/>
      <c r="C1020" s="57"/>
      <c r="D1020" s="68"/>
      <c r="E1020" s="391"/>
      <c r="F1020" s="391"/>
      <c r="G1020" s="57"/>
    </row>
    <row r="1021" spans="1:7">
      <c r="A1021" s="66"/>
      <c r="B1021" s="67"/>
      <c r="C1021" s="57"/>
      <c r="D1021" s="68"/>
      <c r="E1021" s="391"/>
      <c r="F1021" s="391"/>
      <c r="G1021" s="57"/>
    </row>
    <row r="1022" spans="1:7">
      <c r="A1022" s="66"/>
      <c r="B1022" s="67"/>
      <c r="C1022" s="57"/>
      <c r="D1022" s="68"/>
      <c r="E1022" s="391"/>
      <c r="F1022" s="391"/>
      <c r="G1022" s="57"/>
    </row>
    <row r="1023" spans="1:7">
      <c r="A1023" s="66"/>
      <c r="B1023" s="67"/>
      <c r="C1023" s="57"/>
      <c r="D1023" s="68"/>
      <c r="E1023" s="391"/>
      <c r="F1023" s="391"/>
      <c r="G1023" s="57"/>
    </row>
    <row r="1024" spans="1:7">
      <c r="A1024" s="66"/>
      <c r="B1024" s="67"/>
      <c r="C1024" s="57"/>
      <c r="D1024" s="68"/>
      <c r="E1024" s="391"/>
      <c r="F1024" s="391"/>
      <c r="G1024" s="57"/>
    </row>
    <row r="1025" spans="1:7">
      <c r="A1025" s="66"/>
      <c r="B1025" s="67"/>
      <c r="C1025" s="57"/>
      <c r="D1025" s="68"/>
      <c r="E1025" s="391"/>
      <c r="F1025" s="391"/>
      <c r="G1025" s="57"/>
    </row>
    <row r="1026" spans="1:7">
      <c r="A1026" s="66"/>
      <c r="B1026" s="67"/>
      <c r="C1026" s="57"/>
      <c r="D1026" s="68"/>
      <c r="E1026" s="391"/>
      <c r="F1026" s="391"/>
      <c r="G1026" s="57"/>
    </row>
    <row r="1027" spans="1:7">
      <c r="A1027" s="66"/>
      <c r="B1027" s="67"/>
      <c r="C1027" s="57"/>
      <c r="D1027" s="68"/>
      <c r="E1027" s="391"/>
      <c r="F1027" s="391"/>
      <c r="G1027" s="57"/>
    </row>
    <row r="1028" spans="1:7">
      <c r="A1028" s="66"/>
      <c r="B1028" s="67"/>
      <c r="C1028" s="57"/>
      <c r="D1028" s="68"/>
      <c r="E1028" s="391"/>
      <c r="F1028" s="391"/>
      <c r="G1028" s="57"/>
    </row>
    <row r="1029" spans="1:7">
      <c r="A1029" s="66"/>
      <c r="B1029" s="67"/>
      <c r="C1029" s="57"/>
      <c r="D1029" s="68"/>
      <c r="E1029" s="391"/>
      <c r="F1029" s="391"/>
      <c r="G1029" s="57"/>
    </row>
    <row r="1030" spans="1:7">
      <c r="A1030" s="66"/>
      <c r="B1030" s="67"/>
      <c r="C1030" s="57"/>
      <c r="D1030" s="68"/>
      <c r="E1030" s="391"/>
      <c r="F1030" s="391"/>
      <c r="G1030" s="57"/>
    </row>
    <row r="1031" spans="1:7">
      <c r="A1031" s="66"/>
      <c r="B1031" s="67"/>
      <c r="C1031" s="57"/>
      <c r="D1031" s="68"/>
      <c r="E1031" s="391"/>
      <c r="F1031" s="391"/>
      <c r="G1031" s="57"/>
    </row>
    <row r="1032" spans="1:7">
      <c r="A1032" s="66"/>
      <c r="B1032" s="67"/>
      <c r="C1032" s="57"/>
      <c r="D1032" s="68"/>
      <c r="E1032" s="391"/>
      <c r="F1032" s="391"/>
      <c r="G1032" s="57"/>
    </row>
    <row r="1033" spans="1:7">
      <c r="A1033" s="66"/>
      <c r="B1033" s="67"/>
      <c r="C1033" s="57"/>
      <c r="D1033" s="68"/>
      <c r="E1033" s="391"/>
      <c r="F1033" s="391"/>
      <c r="G1033" s="57"/>
    </row>
    <row r="1034" spans="1:7">
      <c r="A1034" s="66"/>
      <c r="B1034" s="67"/>
      <c r="C1034" s="57"/>
      <c r="D1034" s="68"/>
      <c r="E1034" s="391"/>
      <c r="F1034" s="391"/>
      <c r="G1034" s="57"/>
    </row>
    <row r="1035" spans="1:7">
      <c r="A1035" s="66"/>
      <c r="B1035" s="67"/>
      <c r="C1035" s="57"/>
      <c r="D1035" s="68"/>
      <c r="E1035" s="391"/>
      <c r="F1035" s="391"/>
      <c r="G1035" s="57"/>
    </row>
    <row r="1036" spans="1:7">
      <c r="A1036" s="66"/>
      <c r="B1036" s="67"/>
      <c r="C1036" s="57"/>
      <c r="D1036" s="68"/>
      <c r="E1036" s="391"/>
      <c r="F1036" s="391"/>
      <c r="G1036" s="57"/>
    </row>
    <row r="1037" spans="1:7">
      <c r="A1037" s="66"/>
      <c r="B1037" s="67"/>
      <c r="C1037" s="57"/>
      <c r="D1037" s="68"/>
      <c r="E1037" s="391"/>
      <c r="F1037" s="391"/>
      <c r="G1037" s="57"/>
    </row>
    <row r="1038" spans="1:7">
      <c r="A1038" s="66"/>
      <c r="B1038" s="67"/>
      <c r="C1038" s="57"/>
      <c r="D1038" s="68"/>
      <c r="E1038" s="391"/>
      <c r="F1038" s="391"/>
      <c r="G1038" s="57"/>
    </row>
    <row r="1039" spans="1:7">
      <c r="A1039" s="66"/>
      <c r="B1039" s="67"/>
      <c r="C1039" s="57"/>
      <c r="D1039" s="68"/>
      <c r="E1039" s="391"/>
      <c r="F1039" s="391"/>
      <c r="G1039" s="57"/>
    </row>
    <row r="1040" spans="1:7">
      <c r="A1040" s="66"/>
      <c r="B1040" s="67"/>
      <c r="C1040" s="57"/>
      <c r="D1040" s="68"/>
      <c r="E1040" s="391"/>
      <c r="F1040" s="391"/>
      <c r="G1040" s="57"/>
    </row>
    <row r="1041" spans="1:7">
      <c r="A1041" s="66"/>
      <c r="B1041" s="67"/>
      <c r="C1041" s="57"/>
      <c r="D1041" s="68"/>
      <c r="E1041" s="391"/>
      <c r="F1041" s="391"/>
      <c r="G1041" s="57"/>
    </row>
    <row r="1042" spans="1:7">
      <c r="A1042" s="66"/>
      <c r="B1042" s="67"/>
      <c r="C1042" s="57"/>
      <c r="D1042" s="68"/>
      <c r="E1042" s="391"/>
      <c r="F1042" s="391"/>
      <c r="G1042" s="57"/>
    </row>
    <row r="1043" spans="1:7">
      <c r="A1043" s="66"/>
      <c r="B1043" s="67"/>
      <c r="C1043" s="57"/>
      <c r="D1043" s="68"/>
      <c r="E1043" s="391"/>
      <c r="F1043" s="391"/>
      <c r="G1043" s="57"/>
    </row>
    <row r="1044" spans="1:7">
      <c r="A1044" s="66"/>
      <c r="B1044" s="67"/>
      <c r="C1044" s="57"/>
      <c r="D1044" s="68"/>
      <c r="E1044" s="391"/>
      <c r="F1044" s="391"/>
      <c r="G1044" s="57"/>
    </row>
    <row r="1045" spans="1:7">
      <c r="A1045" s="66"/>
      <c r="B1045" s="67"/>
      <c r="C1045" s="57"/>
      <c r="D1045" s="68"/>
      <c r="E1045" s="391"/>
      <c r="F1045" s="391"/>
      <c r="G1045" s="57"/>
    </row>
    <row r="1046" spans="1:7">
      <c r="A1046" s="66"/>
      <c r="B1046" s="67"/>
      <c r="C1046" s="57"/>
      <c r="D1046" s="68"/>
      <c r="E1046" s="391"/>
      <c r="F1046" s="391"/>
      <c r="G1046" s="57"/>
    </row>
    <row r="1047" spans="1:7">
      <c r="A1047" s="66"/>
      <c r="B1047" s="67"/>
      <c r="C1047" s="57"/>
      <c r="D1047" s="68"/>
      <c r="E1047" s="391"/>
      <c r="F1047" s="391"/>
      <c r="G1047" s="57"/>
    </row>
    <row r="1048" spans="1:7">
      <c r="A1048" s="66"/>
      <c r="B1048" s="67"/>
      <c r="C1048" s="57"/>
      <c r="D1048" s="68"/>
      <c r="E1048" s="391"/>
      <c r="F1048" s="391"/>
      <c r="G1048" s="57"/>
    </row>
    <row r="1049" spans="1:7">
      <c r="A1049" s="66"/>
      <c r="B1049" s="67"/>
      <c r="C1049" s="57"/>
      <c r="D1049" s="68"/>
      <c r="E1049" s="391"/>
      <c r="F1049" s="391"/>
      <c r="G1049" s="57"/>
    </row>
    <row r="1050" spans="1:7">
      <c r="A1050" s="66"/>
      <c r="B1050" s="67"/>
      <c r="C1050" s="57"/>
      <c r="D1050" s="68"/>
      <c r="E1050" s="391"/>
      <c r="F1050" s="391"/>
      <c r="G1050" s="57"/>
    </row>
    <row r="1051" spans="1:7">
      <c r="A1051" s="66"/>
      <c r="B1051" s="67"/>
      <c r="C1051" s="57"/>
      <c r="D1051" s="68"/>
      <c r="E1051" s="391"/>
      <c r="F1051" s="391"/>
      <c r="G1051" s="57"/>
    </row>
    <row r="1052" spans="1:7">
      <c r="A1052" s="66"/>
      <c r="B1052" s="67"/>
      <c r="C1052" s="57"/>
      <c r="D1052" s="68"/>
      <c r="E1052" s="391"/>
      <c r="F1052" s="391"/>
      <c r="G1052" s="57"/>
    </row>
    <row r="1053" spans="1:7">
      <c r="A1053" s="66"/>
      <c r="B1053" s="67"/>
      <c r="C1053" s="57"/>
      <c r="D1053" s="68"/>
      <c r="E1053" s="391"/>
      <c r="F1053" s="391"/>
      <c r="G1053" s="57"/>
    </row>
    <row r="1054" spans="1:7">
      <c r="A1054" s="66"/>
      <c r="B1054" s="67"/>
      <c r="C1054" s="57"/>
      <c r="D1054" s="68"/>
      <c r="E1054" s="391"/>
      <c r="F1054" s="391"/>
      <c r="G1054" s="57"/>
    </row>
    <row r="1055" spans="1:7">
      <c r="A1055" s="66"/>
      <c r="B1055" s="67"/>
      <c r="C1055" s="57"/>
      <c r="D1055" s="68"/>
      <c r="E1055" s="391"/>
      <c r="F1055" s="391"/>
      <c r="G1055" s="57"/>
    </row>
    <row r="1056" spans="1:7">
      <c r="A1056" s="66"/>
      <c r="B1056" s="67"/>
      <c r="C1056" s="57"/>
      <c r="D1056" s="68"/>
      <c r="E1056" s="391"/>
      <c r="F1056" s="391"/>
      <c r="G1056" s="57"/>
    </row>
    <row r="1057" spans="1:7">
      <c r="A1057" s="66"/>
      <c r="B1057" s="67"/>
      <c r="C1057" s="57"/>
      <c r="D1057" s="68"/>
      <c r="E1057" s="391"/>
      <c r="F1057" s="391"/>
      <c r="G1057" s="57"/>
    </row>
    <row r="1058" spans="1:7">
      <c r="A1058" s="66"/>
      <c r="B1058" s="67"/>
      <c r="C1058" s="57"/>
      <c r="D1058" s="68"/>
      <c r="E1058" s="391"/>
      <c r="F1058" s="391"/>
      <c r="G1058" s="57"/>
    </row>
    <row r="1059" spans="1:7">
      <c r="A1059" s="66"/>
      <c r="B1059" s="67"/>
      <c r="C1059" s="57"/>
      <c r="D1059" s="68"/>
      <c r="E1059" s="391"/>
      <c r="F1059" s="391"/>
      <c r="G1059" s="57"/>
    </row>
    <row r="1060" spans="1:7">
      <c r="A1060" s="66"/>
      <c r="B1060" s="67"/>
      <c r="C1060" s="57"/>
      <c r="D1060" s="68"/>
      <c r="E1060" s="391"/>
      <c r="F1060" s="391"/>
      <c r="G1060" s="57"/>
    </row>
    <row r="1061" spans="1:7">
      <c r="A1061" s="66"/>
      <c r="B1061" s="67"/>
      <c r="C1061" s="57"/>
      <c r="D1061" s="68"/>
      <c r="E1061" s="391"/>
      <c r="F1061" s="391"/>
      <c r="G1061" s="57"/>
    </row>
    <row r="1062" spans="1:7">
      <c r="A1062" s="66"/>
      <c r="B1062" s="67"/>
      <c r="C1062" s="57"/>
      <c r="D1062" s="68"/>
      <c r="E1062" s="391"/>
      <c r="F1062" s="391"/>
      <c r="G1062" s="57"/>
    </row>
    <row r="1063" spans="1:7">
      <c r="A1063" s="66"/>
      <c r="B1063" s="67"/>
      <c r="C1063" s="57"/>
      <c r="D1063" s="68"/>
      <c r="E1063" s="391"/>
      <c r="F1063" s="391"/>
      <c r="G1063" s="57"/>
    </row>
    <row r="1064" spans="1:7">
      <c r="A1064" s="66"/>
      <c r="B1064" s="67"/>
      <c r="C1064" s="57"/>
      <c r="D1064" s="68"/>
      <c r="E1064" s="391"/>
      <c r="F1064" s="391"/>
      <c r="G1064" s="57"/>
    </row>
    <row r="1065" spans="1:7">
      <c r="A1065" s="66"/>
      <c r="B1065" s="67"/>
      <c r="C1065" s="57"/>
      <c r="D1065" s="68"/>
      <c r="E1065" s="391"/>
      <c r="F1065" s="391"/>
      <c r="G1065" s="57"/>
    </row>
    <row r="1066" spans="1:7">
      <c r="A1066" s="66"/>
      <c r="B1066" s="67"/>
      <c r="C1066" s="57"/>
      <c r="D1066" s="68"/>
      <c r="E1066" s="391"/>
      <c r="F1066" s="391"/>
      <c r="G1066" s="57"/>
    </row>
    <row r="1067" spans="1:7">
      <c r="A1067" s="66"/>
      <c r="B1067" s="67"/>
      <c r="C1067" s="57"/>
      <c r="D1067" s="68"/>
      <c r="E1067" s="391"/>
      <c r="F1067" s="391"/>
      <c r="G1067" s="57"/>
    </row>
    <row r="1068" spans="1:7">
      <c r="A1068" s="66"/>
      <c r="B1068" s="67"/>
      <c r="C1068" s="57"/>
      <c r="D1068" s="68"/>
      <c r="E1068" s="391"/>
      <c r="F1068" s="391"/>
      <c r="G1068" s="57"/>
    </row>
    <row r="1069" spans="1:7">
      <c r="A1069" s="66"/>
      <c r="B1069" s="67"/>
      <c r="C1069" s="57"/>
      <c r="D1069" s="68"/>
      <c r="E1069" s="391"/>
      <c r="F1069" s="391"/>
      <c r="G1069" s="57"/>
    </row>
    <row r="1070" spans="1:7">
      <c r="A1070" s="66"/>
      <c r="B1070" s="67"/>
      <c r="C1070" s="57"/>
      <c r="D1070" s="68"/>
      <c r="E1070" s="391"/>
      <c r="F1070" s="391"/>
      <c r="G1070" s="57"/>
    </row>
    <row r="1071" spans="1:7">
      <c r="A1071" s="66"/>
      <c r="B1071" s="67"/>
      <c r="C1071" s="57"/>
      <c r="D1071" s="68"/>
      <c r="E1071" s="391"/>
      <c r="F1071" s="391"/>
      <c r="G1071" s="57"/>
    </row>
    <row r="1072" spans="1:7">
      <c r="A1072" s="66"/>
      <c r="B1072" s="67"/>
      <c r="C1072" s="57"/>
      <c r="D1072" s="68"/>
      <c r="E1072" s="391"/>
      <c r="F1072" s="391"/>
      <c r="G1072" s="57"/>
    </row>
    <row r="1073" spans="1:7">
      <c r="A1073" s="66"/>
      <c r="B1073" s="67"/>
      <c r="C1073" s="57"/>
      <c r="D1073" s="68"/>
      <c r="E1073" s="391"/>
      <c r="F1073" s="391"/>
      <c r="G1073" s="57"/>
    </row>
    <row r="1074" spans="1:7">
      <c r="A1074" s="66"/>
      <c r="B1074" s="67"/>
      <c r="C1074" s="57"/>
      <c r="D1074" s="68"/>
      <c r="E1074" s="391"/>
      <c r="F1074" s="391"/>
      <c r="G1074" s="57"/>
    </row>
    <row r="1075" spans="1:7">
      <c r="A1075" s="66"/>
      <c r="B1075" s="67"/>
      <c r="C1075" s="57"/>
      <c r="D1075" s="68"/>
      <c r="E1075" s="391"/>
      <c r="F1075" s="391"/>
      <c r="G1075" s="57"/>
    </row>
    <row r="1076" spans="1:7">
      <c r="A1076" s="66"/>
      <c r="B1076" s="67"/>
      <c r="C1076" s="57"/>
      <c r="D1076" s="68"/>
      <c r="E1076" s="391"/>
      <c r="F1076" s="391"/>
      <c r="G1076" s="57"/>
    </row>
    <row r="1077" spans="1:7">
      <c r="A1077" s="66"/>
      <c r="B1077" s="67"/>
      <c r="C1077" s="57"/>
      <c r="D1077" s="68"/>
      <c r="E1077" s="391"/>
      <c r="F1077" s="391"/>
      <c r="G1077" s="57"/>
    </row>
    <row r="1078" spans="1:7">
      <c r="A1078" s="66"/>
      <c r="B1078" s="67"/>
      <c r="C1078" s="57"/>
      <c r="D1078" s="68"/>
      <c r="E1078" s="391"/>
      <c r="F1078" s="391"/>
      <c r="G1078" s="57"/>
    </row>
    <row r="1079" spans="1:7">
      <c r="A1079" s="66"/>
      <c r="B1079" s="67"/>
      <c r="C1079" s="57"/>
      <c r="D1079" s="68"/>
      <c r="E1079" s="391"/>
      <c r="F1079" s="391"/>
      <c r="G1079" s="57"/>
    </row>
    <row r="1080" spans="1:7">
      <c r="A1080" s="66"/>
      <c r="B1080" s="67"/>
      <c r="C1080" s="57"/>
      <c r="D1080" s="68"/>
      <c r="E1080" s="391"/>
      <c r="F1080" s="391"/>
      <c r="G1080" s="57"/>
    </row>
    <row r="1081" spans="1:7">
      <c r="A1081" s="66"/>
      <c r="B1081" s="67"/>
      <c r="C1081" s="57"/>
      <c r="D1081" s="68"/>
      <c r="E1081" s="391"/>
      <c r="F1081" s="391"/>
      <c r="G1081" s="57"/>
    </row>
    <row r="1082" spans="1:7">
      <c r="A1082" s="66"/>
      <c r="B1082" s="67"/>
      <c r="C1082" s="57"/>
      <c r="D1082" s="68"/>
      <c r="E1082" s="391"/>
      <c r="F1082" s="391"/>
      <c r="G1082" s="57"/>
    </row>
    <row r="1083" spans="1:7">
      <c r="A1083" s="66"/>
      <c r="B1083" s="67"/>
      <c r="C1083" s="57"/>
      <c r="D1083" s="68"/>
      <c r="E1083" s="391"/>
      <c r="F1083" s="391"/>
      <c r="G1083" s="57"/>
    </row>
    <row r="1084" spans="1:7">
      <c r="A1084" s="66"/>
      <c r="B1084" s="67"/>
      <c r="C1084" s="57"/>
      <c r="D1084" s="68"/>
      <c r="E1084" s="391"/>
      <c r="F1084" s="391"/>
      <c r="G1084" s="57"/>
    </row>
    <row r="1085" spans="1:7">
      <c r="A1085" s="66"/>
      <c r="B1085" s="67"/>
      <c r="C1085" s="57"/>
      <c r="D1085" s="68"/>
      <c r="E1085" s="391"/>
      <c r="F1085" s="391"/>
      <c r="G1085" s="57"/>
    </row>
    <row r="1086" spans="1:7">
      <c r="A1086" s="66"/>
      <c r="B1086" s="67"/>
      <c r="C1086" s="57"/>
      <c r="D1086" s="68"/>
      <c r="E1086" s="391"/>
      <c r="F1086" s="391"/>
      <c r="G1086" s="57"/>
    </row>
    <row r="1087" spans="1:7">
      <c r="A1087" s="66"/>
      <c r="B1087" s="67"/>
      <c r="C1087" s="57"/>
      <c r="D1087" s="68"/>
      <c r="E1087" s="391"/>
      <c r="F1087" s="391"/>
      <c r="G1087" s="57"/>
    </row>
    <row r="1088" spans="1:7">
      <c r="A1088" s="66"/>
      <c r="B1088" s="67"/>
      <c r="C1088" s="57"/>
      <c r="D1088" s="68"/>
      <c r="E1088" s="391"/>
      <c r="F1088" s="391"/>
      <c r="G1088" s="57"/>
    </row>
    <row r="1089" spans="1:7">
      <c r="A1089" s="66"/>
      <c r="B1089" s="67"/>
      <c r="C1089" s="57"/>
      <c r="D1089" s="68"/>
      <c r="E1089" s="391"/>
      <c r="F1089" s="391"/>
      <c r="G1089" s="57"/>
    </row>
    <row r="1090" spans="1:7">
      <c r="A1090" s="66"/>
      <c r="B1090" s="67"/>
      <c r="C1090" s="57"/>
      <c r="D1090" s="68"/>
      <c r="E1090" s="391"/>
      <c r="F1090" s="391"/>
      <c r="G1090" s="57"/>
    </row>
    <row r="1091" spans="1:7">
      <c r="A1091" s="66"/>
      <c r="B1091" s="67"/>
      <c r="C1091" s="57"/>
      <c r="D1091" s="68"/>
      <c r="E1091" s="391"/>
      <c r="F1091" s="391"/>
      <c r="G1091" s="57"/>
    </row>
    <row r="1092" spans="1:7">
      <c r="A1092" s="66"/>
      <c r="B1092" s="67"/>
      <c r="C1092" s="57"/>
      <c r="D1092" s="68"/>
      <c r="E1092" s="391"/>
      <c r="F1092" s="391"/>
      <c r="G1092" s="57"/>
    </row>
    <row r="1093" spans="1:7">
      <c r="A1093" s="66"/>
      <c r="B1093" s="67"/>
      <c r="C1093" s="57"/>
      <c r="D1093" s="68"/>
      <c r="E1093" s="391"/>
      <c r="F1093" s="391"/>
      <c r="G1093" s="57"/>
    </row>
    <row r="1094" spans="1:7">
      <c r="A1094" s="66"/>
      <c r="B1094" s="67"/>
      <c r="C1094" s="57"/>
      <c r="D1094" s="68"/>
      <c r="E1094" s="391"/>
      <c r="F1094" s="391"/>
      <c r="G1094" s="57"/>
    </row>
    <row r="1095" spans="1:7">
      <c r="A1095" s="66"/>
      <c r="B1095" s="67"/>
      <c r="C1095" s="57"/>
      <c r="D1095" s="68"/>
      <c r="E1095" s="391"/>
      <c r="F1095" s="391"/>
      <c r="G1095" s="57"/>
    </row>
    <row r="1096" spans="1:7">
      <c r="A1096" s="66"/>
      <c r="B1096" s="67"/>
      <c r="C1096" s="57"/>
      <c r="D1096" s="68"/>
      <c r="E1096" s="391"/>
      <c r="F1096" s="391"/>
      <c r="G1096" s="57"/>
    </row>
    <row r="1097" spans="1:7">
      <c r="A1097" s="66"/>
      <c r="B1097" s="67"/>
      <c r="C1097" s="57"/>
      <c r="D1097" s="68"/>
      <c r="E1097" s="391"/>
      <c r="F1097" s="391"/>
      <c r="G1097" s="57"/>
    </row>
    <row r="1098" spans="1:7">
      <c r="A1098" s="66"/>
      <c r="B1098" s="67"/>
      <c r="C1098" s="57"/>
      <c r="D1098" s="68"/>
      <c r="E1098" s="391"/>
      <c r="F1098" s="391"/>
      <c r="G1098" s="57"/>
    </row>
    <row r="1099" spans="1:7">
      <c r="A1099" s="66"/>
      <c r="B1099" s="67"/>
      <c r="C1099" s="57"/>
      <c r="D1099" s="68"/>
      <c r="E1099" s="391"/>
      <c r="F1099" s="391"/>
      <c r="G1099" s="57"/>
    </row>
    <row r="1100" spans="1:7">
      <c r="A1100" s="66"/>
      <c r="B1100" s="67"/>
      <c r="C1100" s="57"/>
      <c r="D1100" s="68"/>
      <c r="E1100" s="391"/>
      <c r="F1100" s="391"/>
      <c r="G1100" s="57"/>
    </row>
    <row r="1101" spans="1:7">
      <c r="A1101" s="66"/>
      <c r="B1101" s="67"/>
      <c r="C1101" s="57"/>
      <c r="D1101" s="68"/>
      <c r="E1101" s="391"/>
      <c r="F1101" s="391"/>
      <c r="G1101" s="57"/>
    </row>
    <row r="1102" spans="1:7">
      <c r="A1102" s="66"/>
      <c r="B1102" s="67"/>
      <c r="C1102" s="57"/>
      <c r="D1102" s="68"/>
      <c r="E1102" s="391"/>
      <c r="F1102" s="391"/>
      <c r="G1102" s="57"/>
    </row>
    <row r="1103" spans="1:7">
      <c r="A1103" s="66"/>
      <c r="B1103" s="67"/>
      <c r="C1103" s="57"/>
      <c r="D1103" s="68"/>
      <c r="E1103" s="391"/>
      <c r="F1103" s="391"/>
      <c r="G1103" s="57"/>
    </row>
    <row r="1104" spans="1:7">
      <c r="A1104" s="66"/>
      <c r="B1104" s="67"/>
      <c r="C1104" s="57"/>
      <c r="D1104" s="68"/>
      <c r="E1104" s="391"/>
      <c r="F1104" s="391"/>
      <c r="G1104" s="57"/>
    </row>
    <row r="1105" spans="1:7">
      <c r="A1105" s="66"/>
      <c r="B1105" s="67"/>
      <c r="C1105" s="57"/>
      <c r="D1105" s="68"/>
      <c r="E1105" s="391"/>
      <c r="F1105" s="391"/>
      <c r="G1105" s="57"/>
    </row>
    <row r="1106" spans="1:7">
      <c r="A1106" s="66"/>
      <c r="B1106" s="67"/>
      <c r="C1106" s="57"/>
      <c r="D1106" s="68"/>
      <c r="E1106" s="391"/>
      <c r="F1106" s="391"/>
      <c r="G1106" s="57"/>
    </row>
    <row r="1107" spans="1:7">
      <c r="A1107" s="66"/>
      <c r="B1107" s="67"/>
      <c r="C1107" s="57"/>
      <c r="D1107" s="68"/>
      <c r="E1107" s="391"/>
      <c r="F1107" s="391"/>
      <c r="G1107" s="57"/>
    </row>
    <row r="1108" spans="1:7">
      <c r="A1108" s="66"/>
      <c r="B1108" s="67"/>
      <c r="C1108" s="57"/>
      <c r="D1108" s="68"/>
      <c r="E1108" s="391"/>
      <c r="F1108" s="391"/>
      <c r="G1108" s="57"/>
    </row>
    <row r="1109" spans="1:7">
      <c r="A1109" s="66"/>
      <c r="B1109" s="67"/>
      <c r="C1109" s="57"/>
      <c r="D1109" s="68"/>
      <c r="E1109" s="391"/>
      <c r="F1109" s="391"/>
      <c r="G1109" s="57"/>
    </row>
    <row r="1110" spans="1:7">
      <c r="A1110" s="66"/>
      <c r="B1110" s="67"/>
      <c r="C1110" s="57"/>
      <c r="D1110" s="68"/>
      <c r="E1110" s="391"/>
      <c r="F1110" s="391"/>
      <c r="G1110" s="57"/>
    </row>
    <row r="1111" spans="1:7">
      <c r="A1111" s="66"/>
      <c r="B1111" s="67"/>
      <c r="C1111" s="57"/>
      <c r="D1111" s="68"/>
      <c r="E1111" s="391"/>
      <c r="F1111" s="391"/>
      <c r="G1111" s="57"/>
    </row>
    <row r="1112" spans="1:7">
      <c r="A1112" s="66"/>
      <c r="B1112" s="67"/>
      <c r="C1112" s="57"/>
      <c r="D1112" s="68"/>
      <c r="E1112" s="391"/>
      <c r="F1112" s="391"/>
      <c r="G1112" s="57"/>
    </row>
    <row r="1113" spans="1:7">
      <c r="A1113" s="66"/>
      <c r="B1113" s="67"/>
      <c r="C1113" s="57"/>
      <c r="D1113" s="68"/>
      <c r="E1113" s="391"/>
      <c r="F1113" s="391"/>
      <c r="G1113" s="57"/>
    </row>
    <row r="1114" spans="1:7">
      <c r="A1114" s="66"/>
      <c r="B1114" s="67"/>
      <c r="C1114" s="57"/>
      <c r="D1114" s="68"/>
      <c r="E1114" s="391"/>
      <c r="F1114" s="391"/>
      <c r="G1114" s="57"/>
    </row>
    <row r="1115" spans="1:7">
      <c r="A1115" s="66"/>
      <c r="B1115" s="67"/>
      <c r="C1115" s="57"/>
      <c r="D1115" s="68"/>
      <c r="E1115" s="391"/>
      <c r="F1115" s="391"/>
      <c r="G1115" s="57"/>
    </row>
    <row r="1116" spans="1:7">
      <c r="A1116" s="66"/>
      <c r="B1116" s="67"/>
      <c r="C1116" s="57"/>
      <c r="D1116" s="68"/>
      <c r="E1116" s="391"/>
      <c r="F1116" s="391"/>
      <c r="G1116" s="57"/>
    </row>
    <row r="1117" spans="1:7">
      <c r="A1117" s="66"/>
      <c r="B1117" s="67"/>
      <c r="C1117" s="57"/>
      <c r="D1117" s="68"/>
      <c r="E1117" s="391"/>
      <c r="F1117" s="391"/>
      <c r="G1117" s="57"/>
    </row>
    <row r="1118" spans="1:7">
      <c r="A1118" s="66"/>
      <c r="B1118" s="67"/>
      <c r="C1118" s="57"/>
      <c r="D1118" s="68"/>
      <c r="E1118" s="391"/>
      <c r="F1118" s="391"/>
      <c r="G1118" s="57"/>
    </row>
    <row r="1119" spans="1:7">
      <c r="A1119" s="66"/>
      <c r="B1119" s="67"/>
      <c r="C1119" s="57"/>
      <c r="D1119" s="68"/>
      <c r="E1119" s="391"/>
      <c r="F1119" s="391"/>
      <c r="G1119" s="57"/>
    </row>
    <row r="1120" spans="1:7">
      <c r="A1120" s="66"/>
      <c r="B1120" s="67"/>
      <c r="C1120" s="57"/>
      <c r="D1120" s="68"/>
      <c r="E1120" s="391"/>
      <c r="F1120" s="391"/>
      <c r="G1120" s="57"/>
    </row>
    <row r="1121" spans="1:7">
      <c r="A1121" s="66"/>
      <c r="B1121" s="67"/>
      <c r="C1121" s="57"/>
      <c r="D1121" s="68"/>
      <c r="E1121" s="391"/>
      <c r="F1121" s="391"/>
      <c r="G1121" s="57"/>
    </row>
    <row r="1122" spans="1:7">
      <c r="A1122" s="66"/>
      <c r="B1122" s="67"/>
      <c r="C1122" s="57"/>
      <c r="D1122" s="68"/>
      <c r="E1122" s="391"/>
      <c r="F1122" s="391"/>
      <c r="G1122" s="57"/>
    </row>
    <row r="1123" spans="1:7">
      <c r="A1123" s="66"/>
      <c r="B1123" s="67"/>
      <c r="C1123" s="57"/>
      <c r="D1123" s="68"/>
      <c r="E1123" s="391"/>
      <c r="F1123" s="391"/>
      <c r="G1123" s="57"/>
    </row>
    <row r="1124" spans="1:7">
      <c r="A1124" s="66"/>
      <c r="B1124" s="67"/>
      <c r="C1124" s="57"/>
      <c r="D1124" s="68"/>
      <c r="E1124" s="391"/>
      <c r="F1124" s="391"/>
      <c r="G1124" s="57"/>
    </row>
    <row r="1125" spans="1:7">
      <c r="A1125" s="66"/>
      <c r="B1125" s="67"/>
      <c r="C1125" s="57"/>
      <c r="D1125" s="68"/>
      <c r="E1125" s="391"/>
      <c r="F1125" s="391"/>
      <c r="G1125" s="57"/>
    </row>
    <row r="1126" spans="1:7">
      <c r="A1126" s="66"/>
      <c r="B1126" s="67"/>
      <c r="C1126" s="57"/>
      <c r="D1126" s="68"/>
      <c r="E1126" s="391"/>
      <c r="F1126" s="391"/>
      <c r="G1126" s="57"/>
    </row>
    <row r="1127" spans="1:7">
      <c r="A1127" s="66"/>
      <c r="B1127" s="67"/>
      <c r="C1127" s="57"/>
      <c r="D1127" s="68"/>
      <c r="E1127" s="391"/>
      <c r="F1127" s="391"/>
      <c r="G1127" s="57"/>
    </row>
    <row r="1128" spans="1:7">
      <c r="A1128" s="66"/>
      <c r="B1128" s="67"/>
      <c r="C1128" s="57"/>
      <c r="D1128" s="68"/>
      <c r="E1128" s="391"/>
      <c r="F1128" s="391"/>
      <c r="G1128" s="57"/>
    </row>
    <row r="1129" spans="1:7">
      <c r="A1129" s="66"/>
      <c r="B1129" s="67"/>
      <c r="C1129" s="57"/>
      <c r="D1129" s="68"/>
      <c r="E1129" s="391"/>
      <c r="F1129" s="391"/>
      <c r="G1129" s="57"/>
    </row>
    <row r="1130" spans="1:7">
      <c r="A1130" s="66"/>
      <c r="B1130" s="67"/>
      <c r="C1130" s="57"/>
      <c r="D1130" s="68"/>
      <c r="E1130" s="391"/>
      <c r="F1130" s="391"/>
      <c r="G1130" s="57"/>
    </row>
    <row r="1131" spans="1:7">
      <c r="A1131" s="66"/>
      <c r="B1131" s="67"/>
      <c r="C1131" s="57"/>
      <c r="D1131" s="68"/>
      <c r="E1131" s="391"/>
      <c r="F1131" s="391"/>
      <c r="G1131" s="57"/>
    </row>
    <row r="1132" spans="1:7">
      <c r="A1132" s="66"/>
      <c r="B1132" s="67"/>
      <c r="C1132" s="57"/>
      <c r="D1132" s="68"/>
      <c r="E1132" s="391"/>
      <c r="F1132" s="391"/>
      <c r="G1132" s="57"/>
    </row>
    <row r="1133" spans="1:7">
      <c r="A1133" s="66"/>
      <c r="B1133" s="67"/>
      <c r="C1133" s="57"/>
      <c r="D1133" s="68"/>
      <c r="E1133" s="391"/>
      <c r="F1133" s="391"/>
      <c r="G1133" s="57"/>
    </row>
    <row r="1134" spans="1:7">
      <c r="A1134" s="66"/>
      <c r="B1134" s="67"/>
      <c r="C1134" s="57"/>
      <c r="D1134" s="68"/>
      <c r="E1134" s="391"/>
      <c r="F1134" s="391"/>
      <c r="G1134" s="57"/>
    </row>
    <row r="1135" spans="1:7">
      <c r="A1135" s="66"/>
      <c r="B1135" s="67"/>
      <c r="C1135" s="57"/>
      <c r="D1135" s="68"/>
      <c r="E1135" s="391"/>
      <c r="F1135" s="391"/>
      <c r="G1135" s="57"/>
    </row>
    <row r="1136" spans="1:7">
      <c r="A1136" s="66"/>
      <c r="B1136" s="67"/>
      <c r="C1136" s="57"/>
      <c r="D1136" s="68"/>
      <c r="E1136" s="391"/>
      <c r="F1136" s="391"/>
      <c r="G1136" s="57"/>
    </row>
    <row r="1137" spans="1:7">
      <c r="A1137" s="66"/>
      <c r="B1137" s="67"/>
      <c r="C1137" s="57"/>
      <c r="D1137" s="68"/>
      <c r="E1137" s="391"/>
      <c r="F1137" s="391"/>
      <c r="G1137" s="57"/>
    </row>
    <row r="1138" spans="1:7">
      <c r="A1138" s="66"/>
      <c r="B1138" s="67"/>
      <c r="C1138" s="57"/>
      <c r="D1138" s="68"/>
      <c r="E1138" s="391"/>
      <c r="F1138" s="391"/>
      <c r="G1138" s="57"/>
    </row>
    <row r="1139" spans="1:7">
      <c r="A1139" s="66"/>
      <c r="B1139" s="67"/>
      <c r="C1139" s="57"/>
      <c r="D1139" s="68"/>
      <c r="E1139" s="391"/>
      <c r="F1139" s="391"/>
      <c r="G1139" s="57"/>
    </row>
    <row r="1140" spans="1:7">
      <c r="A1140" s="66"/>
      <c r="B1140" s="67"/>
      <c r="C1140" s="57"/>
      <c r="D1140" s="68"/>
      <c r="E1140" s="391"/>
      <c r="F1140" s="391"/>
      <c r="G1140" s="57"/>
    </row>
    <row r="1141" spans="1:7">
      <c r="A1141" s="66"/>
      <c r="B1141" s="67"/>
      <c r="C1141" s="57"/>
      <c r="D1141" s="68"/>
      <c r="E1141" s="391"/>
      <c r="F1141" s="391"/>
      <c r="G1141" s="57"/>
    </row>
    <row r="1142" spans="1:7">
      <c r="A1142" s="66"/>
      <c r="B1142" s="67"/>
      <c r="C1142" s="57"/>
      <c r="D1142" s="68"/>
      <c r="E1142" s="391"/>
      <c r="F1142" s="391"/>
      <c r="G1142" s="57"/>
    </row>
    <row r="1143" spans="1:7">
      <c r="A1143" s="66"/>
      <c r="B1143" s="67"/>
      <c r="C1143" s="57"/>
      <c r="D1143" s="68"/>
      <c r="E1143" s="391"/>
      <c r="F1143" s="391"/>
      <c r="G1143" s="57"/>
    </row>
    <row r="1144" spans="1:7">
      <c r="A1144" s="66"/>
      <c r="B1144" s="67"/>
      <c r="C1144" s="57"/>
      <c r="D1144" s="68"/>
      <c r="E1144" s="391"/>
      <c r="F1144" s="391"/>
      <c r="G1144" s="57"/>
    </row>
    <row r="1145" spans="1:7">
      <c r="A1145" s="66"/>
      <c r="B1145" s="67"/>
      <c r="C1145" s="57"/>
      <c r="D1145" s="68"/>
      <c r="E1145" s="391"/>
      <c r="F1145" s="391"/>
      <c r="G1145" s="57"/>
    </row>
    <row r="1146" spans="1:7">
      <c r="A1146" s="66"/>
      <c r="B1146" s="67"/>
      <c r="C1146" s="57"/>
      <c r="D1146" s="68"/>
      <c r="E1146" s="391"/>
      <c r="F1146" s="391"/>
      <c r="G1146" s="57"/>
    </row>
    <row r="1147" spans="1:7">
      <c r="A1147" s="66"/>
      <c r="B1147" s="67"/>
      <c r="C1147" s="57"/>
      <c r="D1147" s="68"/>
      <c r="E1147" s="391"/>
      <c r="F1147" s="391"/>
      <c r="G1147" s="57"/>
    </row>
    <row r="1148" spans="1:7">
      <c r="A1148" s="66"/>
      <c r="B1148" s="67"/>
      <c r="C1148" s="57"/>
      <c r="D1148" s="68"/>
      <c r="E1148" s="391"/>
      <c r="F1148" s="391"/>
      <c r="G1148" s="57"/>
    </row>
    <row r="1149" spans="1:7">
      <c r="A1149" s="66"/>
      <c r="B1149" s="67"/>
      <c r="C1149" s="57"/>
      <c r="D1149" s="68"/>
      <c r="E1149" s="391"/>
      <c r="F1149" s="391"/>
      <c r="G1149" s="57"/>
    </row>
    <row r="1150" spans="1:7">
      <c r="A1150" s="66"/>
      <c r="B1150" s="67"/>
      <c r="C1150" s="57"/>
      <c r="D1150" s="68"/>
      <c r="E1150" s="391"/>
      <c r="F1150" s="391"/>
      <c r="G1150" s="57"/>
    </row>
    <row r="1151" spans="1:7">
      <c r="A1151" s="66"/>
      <c r="B1151" s="67"/>
      <c r="C1151" s="57"/>
      <c r="D1151" s="68"/>
      <c r="E1151" s="391"/>
      <c r="F1151" s="391"/>
      <c r="G1151" s="57"/>
    </row>
    <row r="1152" spans="1:7">
      <c r="A1152" s="66"/>
      <c r="B1152" s="67"/>
      <c r="C1152" s="57"/>
      <c r="D1152" s="68"/>
      <c r="E1152" s="391"/>
      <c r="F1152" s="391"/>
      <c r="G1152" s="57"/>
    </row>
    <row r="1153" spans="1:7">
      <c r="A1153" s="66"/>
      <c r="B1153" s="67"/>
      <c r="C1153" s="57"/>
      <c r="D1153" s="68"/>
      <c r="E1153" s="391"/>
      <c r="F1153" s="391"/>
      <c r="G1153" s="57"/>
    </row>
    <row r="1154" spans="1:7">
      <c r="A1154" s="66"/>
      <c r="B1154" s="67"/>
      <c r="C1154" s="57"/>
      <c r="D1154" s="68"/>
      <c r="E1154" s="391"/>
      <c r="F1154" s="391"/>
      <c r="G1154" s="57"/>
    </row>
    <row r="1155" spans="1:7">
      <c r="A1155" s="66"/>
      <c r="B1155" s="67"/>
      <c r="C1155" s="57"/>
      <c r="D1155" s="68"/>
      <c r="E1155" s="391"/>
      <c r="F1155" s="391"/>
      <c r="G1155" s="57"/>
    </row>
    <row r="1156" spans="1:7">
      <c r="A1156" s="66"/>
      <c r="B1156" s="67"/>
      <c r="C1156" s="57"/>
      <c r="D1156" s="68"/>
      <c r="E1156" s="391"/>
      <c r="F1156" s="391"/>
      <c r="G1156" s="57"/>
    </row>
    <row r="1157" spans="1:7">
      <c r="A1157" s="66"/>
      <c r="B1157" s="67"/>
      <c r="C1157" s="57"/>
      <c r="D1157" s="68"/>
      <c r="E1157" s="391"/>
      <c r="F1157" s="391"/>
      <c r="G1157" s="57"/>
    </row>
    <row r="1158" spans="1:7">
      <c r="A1158" s="66"/>
      <c r="B1158" s="67"/>
      <c r="C1158" s="57"/>
      <c r="D1158" s="68"/>
      <c r="E1158" s="391"/>
      <c r="F1158" s="391"/>
      <c r="G1158" s="57"/>
    </row>
    <row r="1159" spans="1:7">
      <c r="A1159" s="66"/>
      <c r="B1159" s="67"/>
      <c r="C1159" s="57"/>
      <c r="D1159" s="68"/>
      <c r="E1159" s="391"/>
      <c r="F1159" s="391"/>
      <c r="G1159" s="57"/>
    </row>
    <row r="1160" spans="1:7">
      <c r="A1160" s="66"/>
      <c r="B1160" s="67"/>
      <c r="C1160" s="57"/>
      <c r="D1160" s="68"/>
      <c r="E1160" s="391"/>
      <c r="F1160" s="391"/>
      <c r="G1160" s="57"/>
    </row>
    <row r="1161" spans="1:7">
      <c r="A1161" s="66"/>
      <c r="B1161" s="67"/>
      <c r="C1161" s="57"/>
      <c r="D1161" s="68"/>
      <c r="E1161" s="391"/>
      <c r="F1161" s="391"/>
      <c r="G1161" s="57"/>
    </row>
    <row r="1162" spans="1:7">
      <c r="A1162" s="66"/>
      <c r="B1162" s="67"/>
      <c r="C1162" s="57"/>
      <c r="D1162" s="68"/>
      <c r="E1162" s="391"/>
      <c r="F1162" s="391"/>
      <c r="G1162" s="57"/>
    </row>
    <row r="1163" spans="1:7">
      <c r="A1163" s="66"/>
      <c r="B1163" s="67"/>
      <c r="C1163" s="57"/>
      <c r="D1163" s="68"/>
      <c r="E1163" s="391"/>
      <c r="F1163" s="391"/>
      <c r="G1163" s="57"/>
    </row>
    <row r="1164" spans="1:7">
      <c r="A1164" s="66"/>
      <c r="B1164" s="67"/>
      <c r="C1164" s="57"/>
      <c r="D1164" s="68"/>
      <c r="E1164" s="391"/>
      <c r="F1164" s="391"/>
      <c r="G1164" s="57"/>
    </row>
    <row r="1165" spans="1:7">
      <c r="A1165" s="66"/>
      <c r="B1165" s="67"/>
      <c r="C1165" s="57"/>
      <c r="D1165" s="68"/>
      <c r="E1165" s="391"/>
      <c r="F1165" s="391"/>
      <c r="G1165" s="57"/>
    </row>
    <row r="1166" spans="1:7">
      <c r="A1166" s="66"/>
      <c r="B1166" s="67"/>
      <c r="C1166" s="57"/>
      <c r="D1166" s="68"/>
      <c r="E1166" s="391"/>
      <c r="F1166" s="391"/>
      <c r="G1166" s="57"/>
    </row>
    <row r="1167" spans="1:7">
      <c r="A1167" s="66"/>
      <c r="B1167" s="67"/>
      <c r="C1167" s="57"/>
      <c r="D1167" s="68"/>
      <c r="E1167" s="391"/>
      <c r="F1167" s="391"/>
      <c r="G1167" s="57"/>
    </row>
    <row r="1168" spans="1:7">
      <c r="A1168" s="66"/>
      <c r="B1168" s="67"/>
      <c r="C1168" s="57"/>
      <c r="D1168" s="68"/>
      <c r="E1168" s="391"/>
      <c r="F1168" s="391"/>
      <c r="G1168" s="57"/>
    </row>
    <row r="1169" spans="1:7">
      <c r="A1169" s="66"/>
      <c r="B1169" s="67"/>
      <c r="C1169" s="57"/>
      <c r="D1169" s="68"/>
      <c r="E1169" s="391"/>
      <c r="F1169" s="391"/>
      <c r="G1169" s="57"/>
    </row>
    <row r="1170" spans="1:7">
      <c r="A1170" s="66"/>
      <c r="B1170" s="67"/>
      <c r="C1170" s="57"/>
      <c r="D1170" s="68"/>
      <c r="E1170" s="391"/>
      <c r="F1170" s="391"/>
      <c r="G1170" s="57"/>
    </row>
    <row r="1171" spans="1:7">
      <c r="A1171" s="66"/>
      <c r="B1171" s="67"/>
      <c r="C1171" s="57"/>
      <c r="D1171" s="68"/>
      <c r="E1171" s="391"/>
      <c r="F1171" s="391"/>
      <c r="G1171" s="57"/>
    </row>
    <row r="1172" spans="1:7">
      <c r="A1172" s="66"/>
      <c r="B1172" s="67"/>
      <c r="C1172" s="57"/>
      <c r="D1172" s="68"/>
      <c r="E1172" s="391"/>
      <c r="F1172" s="391"/>
      <c r="G1172" s="57"/>
    </row>
    <row r="1173" spans="1:7">
      <c r="A1173" s="66"/>
      <c r="B1173" s="67"/>
      <c r="C1173" s="57"/>
      <c r="D1173" s="68"/>
      <c r="E1173" s="391"/>
      <c r="F1173" s="391"/>
      <c r="G1173" s="57"/>
    </row>
    <row r="1174" spans="1:7">
      <c r="A1174" s="66"/>
      <c r="B1174" s="67"/>
      <c r="C1174" s="57"/>
      <c r="D1174" s="68"/>
      <c r="E1174" s="391"/>
      <c r="F1174" s="391"/>
      <c r="G1174" s="57"/>
    </row>
    <row r="1175" spans="1:7">
      <c r="A1175" s="66"/>
      <c r="B1175" s="67"/>
      <c r="C1175" s="57"/>
      <c r="D1175" s="68"/>
      <c r="E1175" s="391"/>
      <c r="F1175" s="391"/>
      <c r="G1175" s="57"/>
    </row>
    <row r="1176" spans="1:7">
      <c r="A1176" s="66"/>
      <c r="B1176" s="67"/>
      <c r="C1176" s="57"/>
      <c r="D1176" s="68"/>
      <c r="E1176" s="391"/>
      <c r="F1176" s="391"/>
      <c r="G1176" s="57"/>
    </row>
    <row r="1177" spans="1:7">
      <c r="A1177" s="66"/>
      <c r="B1177" s="67"/>
      <c r="C1177" s="57"/>
      <c r="D1177" s="68"/>
      <c r="E1177" s="391"/>
      <c r="F1177" s="391"/>
      <c r="G1177" s="57"/>
    </row>
    <row r="1178" spans="1:7">
      <c r="A1178" s="66"/>
      <c r="B1178" s="67"/>
      <c r="C1178" s="57"/>
      <c r="D1178" s="68"/>
      <c r="E1178" s="391"/>
      <c r="F1178" s="391"/>
      <c r="G1178" s="57"/>
    </row>
    <row r="1179" spans="1:7">
      <c r="A1179" s="66"/>
      <c r="B1179" s="67"/>
      <c r="C1179" s="57"/>
      <c r="D1179" s="68"/>
      <c r="E1179" s="391"/>
      <c r="F1179" s="391"/>
      <c r="G1179" s="57"/>
    </row>
    <row r="1180" spans="1:7">
      <c r="A1180" s="66"/>
      <c r="B1180" s="67"/>
      <c r="C1180" s="57"/>
      <c r="D1180" s="68"/>
      <c r="E1180" s="391"/>
      <c r="F1180" s="391"/>
      <c r="G1180" s="57"/>
    </row>
    <row r="1181" spans="1:7">
      <c r="A1181" s="66"/>
      <c r="B1181" s="67"/>
      <c r="C1181" s="57"/>
      <c r="D1181" s="68"/>
      <c r="E1181" s="391"/>
      <c r="F1181" s="391"/>
      <c r="G1181" s="57"/>
    </row>
    <row r="1182" spans="1:7">
      <c r="A1182" s="66"/>
      <c r="B1182" s="67"/>
      <c r="C1182" s="57"/>
      <c r="D1182" s="68"/>
      <c r="E1182" s="391"/>
      <c r="F1182" s="391"/>
      <c r="G1182" s="57"/>
    </row>
    <row r="1183" spans="1:7">
      <c r="A1183" s="66"/>
      <c r="B1183" s="67"/>
      <c r="C1183" s="57"/>
      <c r="D1183" s="68"/>
      <c r="E1183" s="391"/>
      <c r="F1183" s="391"/>
      <c r="G1183" s="57"/>
    </row>
    <row r="1184" spans="1:7">
      <c r="A1184" s="66"/>
      <c r="B1184" s="67"/>
      <c r="C1184" s="57"/>
      <c r="D1184" s="68"/>
      <c r="E1184" s="391"/>
      <c r="F1184" s="391"/>
      <c r="G1184" s="57"/>
    </row>
    <row r="1185" spans="1:7">
      <c r="A1185" s="66"/>
      <c r="B1185" s="67"/>
      <c r="C1185" s="57"/>
      <c r="D1185" s="68"/>
      <c r="E1185" s="391"/>
      <c r="F1185" s="391"/>
      <c r="G1185" s="57"/>
    </row>
    <row r="1186" spans="1:7">
      <c r="A1186" s="66"/>
      <c r="B1186" s="67"/>
      <c r="C1186" s="57"/>
      <c r="D1186" s="68"/>
      <c r="E1186" s="391"/>
      <c r="F1186" s="391"/>
      <c r="G1186" s="57"/>
    </row>
    <row r="1187" spans="1:7">
      <c r="A1187" s="66"/>
      <c r="B1187" s="67"/>
      <c r="C1187" s="57"/>
      <c r="D1187" s="68"/>
      <c r="E1187" s="391"/>
      <c r="F1187" s="391"/>
      <c r="G1187" s="57"/>
    </row>
    <row r="1188" spans="1:7">
      <c r="A1188" s="66"/>
      <c r="B1188" s="67"/>
      <c r="C1188" s="57"/>
      <c r="D1188" s="68"/>
      <c r="E1188" s="391"/>
      <c r="F1188" s="391"/>
      <c r="G1188" s="57"/>
    </row>
    <row r="1189" spans="1:7">
      <c r="A1189" s="66"/>
      <c r="B1189" s="67"/>
      <c r="C1189" s="57"/>
      <c r="D1189" s="68"/>
      <c r="E1189" s="391"/>
      <c r="F1189" s="391"/>
      <c r="G1189" s="57"/>
    </row>
    <row r="1190" spans="1:7">
      <c r="A1190" s="66"/>
      <c r="B1190" s="67"/>
      <c r="C1190" s="57"/>
      <c r="D1190" s="68"/>
      <c r="E1190" s="391"/>
      <c r="F1190" s="391"/>
      <c r="G1190" s="57"/>
    </row>
    <row r="1191" spans="1:7">
      <c r="A1191" s="66"/>
      <c r="B1191" s="67"/>
      <c r="C1191" s="57"/>
      <c r="D1191" s="68"/>
      <c r="E1191" s="391"/>
      <c r="F1191" s="391"/>
      <c r="G1191" s="57"/>
    </row>
    <row r="1192" spans="1:7">
      <c r="A1192" s="66"/>
      <c r="B1192" s="67"/>
      <c r="C1192" s="57"/>
      <c r="D1192" s="68"/>
      <c r="E1192" s="391"/>
      <c r="F1192" s="391"/>
      <c r="G1192" s="57"/>
    </row>
    <row r="1193" spans="1:7">
      <c r="A1193" s="66"/>
      <c r="B1193" s="67"/>
      <c r="C1193" s="57"/>
      <c r="D1193" s="68"/>
      <c r="E1193" s="391"/>
      <c r="F1193" s="391"/>
      <c r="G1193" s="57"/>
    </row>
    <row r="1194" spans="1:7">
      <c r="A1194" s="66"/>
      <c r="B1194" s="67"/>
      <c r="C1194" s="57"/>
      <c r="D1194" s="68"/>
      <c r="E1194" s="391"/>
      <c r="F1194" s="391"/>
      <c r="G1194" s="57"/>
    </row>
    <row r="1195" spans="1:7">
      <c r="A1195" s="66"/>
      <c r="B1195" s="67"/>
      <c r="C1195" s="57"/>
      <c r="D1195" s="68"/>
      <c r="E1195" s="391"/>
      <c r="F1195" s="391"/>
      <c r="G1195" s="57"/>
    </row>
    <row r="1196" spans="1:7">
      <c r="A1196" s="66"/>
      <c r="B1196" s="67"/>
      <c r="C1196" s="57"/>
      <c r="D1196" s="68"/>
      <c r="E1196" s="391"/>
      <c r="F1196" s="391"/>
      <c r="G1196" s="57"/>
    </row>
    <row r="1197" spans="1:7">
      <c r="A1197" s="66"/>
      <c r="B1197" s="67"/>
      <c r="C1197" s="57"/>
      <c r="D1197" s="68"/>
      <c r="E1197" s="391"/>
      <c r="F1197" s="391"/>
      <c r="G1197" s="57"/>
    </row>
    <row r="1198" spans="1:7">
      <c r="A1198" s="66"/>
      <c r="B1198" s="67"/>
      <c r="C1198" s="57"/>
      <c r="D1198" s="68"/>
      <c r="E1198" s="391"/>
      <c r="F1198" s="391"/>
      <c r="G1198" s="57"/>
    </row>
    <row r="1199" spans="1:7">
      <c r="A1199" s="66"/>
      <c r="B1199" s="67"/>
      <c r="C1199" s="57"/>
      <c r="D1199" s="68"/>
      <c r="E1199" s="391"/>
      <c r="F1199" s="391"/>
      <c r="G1199" s="57"/>
    </row>
    <row r="1200" spans="1:7">
      <c r="A1200" s="66"/>
      <c r="B1200" s="67"/>
      <c r="C1200" s="57"/>
      <c r="D1200" s="68"/>
      <c r="E1200" s="391"/>
      <c r="F1200" s="391"/>
      <c r="G1200" s="57"/>
    </row>
    <row r="1201" spans="1:7">
      <c r="A1201" s="66"/>
      <c r="B1201" s="67"/>
      <c r="C1201" s="57"/>
      <c r="D1201" s="68"/>
      <c r="E1201" s="391"/>
      <c r="F1201" s="391"/>
      <c r="G1201" s="57"/>
    </row>
    <row r="1202" spans="1:7">
      <c r="A1202" s="66"/>
      <c r="B1202" s="67"/>
      <c r="C1202" s="57"/>
      <c r="D1202" s="68"/>
      <c r="E1202" s="391"/>
      <c r="F1202" s="391"/>
      <c r="G1202" s="57"/>
    </row>
    <row r="1203" spans="1:7">
      <c r="A1203" s="66"/>
      <c r="B1203" s="67"/>
      <c r="C1203" s="57"/>
      <c r="D1203" s="68"/>
      <c r="E1203" s="391"/>
      <c r="F1203" s="391"/>
      <c r="G1203" s="57"/>
    </row>
    <row r="1204" spans="1:7">
      <c r="A1204" s="66"/>
      <c r="B1204" s="67"/>
      <c r="C1204" s="57"/>
      <c r="D1204" s="68"/>
      <c r="E1204" s="391"/>
      <c r="F1204" s="391"/>
      <c r="G1204" s="57"/>
    </row>
    <row r="1205" spans="1:7">
      <c r="A1205" s="66"/>
      <c r="B1205" s="67"/>
      <c r="C1205" s="57"/>
      <c r="D1205" s="68"/>
      <c r="E1205" s="391"/>
      <c r="F1205" s="391"/>
      <c r="G1205" s="57"/>
    </row>
    <row r="1206" spans="1:7">
      <c r="A1206" s="66"/>
      <c r="B1206" s="67"/>
      <c r="C1206" s="57"/>
      <c r="D1206" s="68"/>
      <c r="E1206" s="391"/>
      <c r="F1206" s="391"/>
      <c r="G1206" s="57"/>
    </row>
    <row r="1207" spans="1:7">
      <c r="A1207" s="66"/>
      <c r="B1207" s="67"/>
      <c r="C1207" s="57"/>
      <c r="D1207" s="68"/>
      <c r="E1207" s="391"/>
      <c r="F1207" s="391"/>
      <c r="G1207" s="57"/>
    </row>
    <row r="1208" spans="1:7">
      <c r="A1208" s="66"/>
      <c r="B1208" s="67"/>
      <c r="C1208" s="57"/>
      <c r="D1208" s="68"/>
      <c r="E1208" s="391"/>
      <c r="F1208" s="391"/>
      <c r="G1208" s="57"/>
    </row>
    <row r="1209" spans="1:7">
      <c r="A1209" s="66"/>
      <c r="B1209" s="67"/>
      <c r="C1209" s="57"/>
      <c r="D1209" s="68"/>
      <c r="E1209" s="391"/>
      <c r="F1209" s="391"/>
      <c r="G1209" s="57"/>
    </row>
    <row r="1210" spans="1:7">
      <c r="A1210" s="66"/>
      <c r="B1210" s="67"/>
      <c r="C1210" s="57"/>
      <c r="D1210" s="68"/>
      <c r="E1210" s="391"/>
      <c r="F1210" s="391"/>
      <c r="G1210" s="57"/>
    </row>
    <row r="1211" spans="1:7">
      <c r="A1211" s="66"/>
      <c r="B1211" s="67"/>
      <c r="C1211" s="57"/>
      <c r="D1211" s="68"/>
      <c r="E1211" s="391"/>
      <c r="F1211" s="391"/>
      <c r="G1211" s="57"/>
    </row>
    <row r="1212" spans="1:7">
      <c r="A1212" s="66"/>
      <c r="B1212" s="67"/>
      <c r="C1212" s="57"/>
      <c r="D1212" s="68"/>
      <c r="E1212" s="391"/>
      <c r="F1212" s="391"/>
      <c r="G1212" s="57"/>
    </row>
    <row r="1213" spans="1:7">
      <c r="A1213" s="66"/>
      <c r="B1213" s="67"/>
      <c r="C1213" s="57"/>
      <c r="D1213" s="68"/>
      <c r="E1213" s="391"/>
      <c r="F1213" s="391"/>
      <c r="G1213" s="57"/>
    </row>
    <row r="1214" spans="1:7">
      <c r="A1214" s="66"/>
      <c r="B1214" s="67"/>
      <c r="C1214" s="57"/>
      <c r="D1214" s="68"/>
      <c r="E1214" s="391"/>
      <c r="F1214" s="391"/>
      <c r="G1214" s="57"/>
    </row>
    <row r="1215" spans="1:7">
      <c r="A1215" s="66"/>
      <c r="B1215" s="67"/>
      <c r="C1215" s="57"/>
      <c r="D1215" s="68"/>
      <c r="E1215" s="391"/>
      <c r="F1215" s="391"/>
      <c r="G1215" s="57"/>
    </row>
    <row r="1216" spans="1:7">
      <c r="A1216" s="66"/>
      <c r="B1216" s="67"/>
      <c r="C1216" s="57"/>
      <c r="D1216" s="68"/>
      <c r="E1216" s="391"/>
      <c r="F1216" s="391"/>
      <c r="G1216" s="57"/>
    </row>
    <row r="1217" spans="1:7">
      <c r="A1217" s="66"/>
      <c r="B1217" s="67"/>
      <c r="C1217" s="57"/>
      <c r="D1217" s="68"/>
      <c r="E1217" s="391"/>
      <c r="F1217" s="391"/>
      <c r="G1217" s="57"/>
    </row>
    <row r="1218" spans="1:7">
      <c r="A1218" s="66"/>
      <c r="B1218" s="67"/>
      <c r="C1218" s="57"/>
      <c r="D1218" s="68"/>
      <c r="E1218" s="391"/>
      <c r="F1218" s="391"/>
      <c r="G1218" s="57"/>
    </row>
    <row r="1219" spans="1:7">
      <c r="A1219" s="66"/>
      <c r="B1219" s="67"/>
      <c r="C1219" s="57"/>
      <c r="D1219" s="68"/>
      <c r="E1219" s="391"/>
      <c r="F1219" s="391"/>
      <c r="G1219" s="57"/>
    </row>
    <row r="1220" spans="1:7">
      <c r="A1220" s="66"/>
      <c r="B1220" s="67"/>
      <c r="C1220" s="57"/>
      <c r="D1220" s="68"/>
      <c r="E1220" s="391"/>
      <c r="F1220" s="391"/>
      <c r="G1220" s="57"/>
    </row>
    <row r="1221" spans="1:7">
      <c r="A1221" s="66"/>
      <c r="B1221" s="67"/>
      <c r="C1221" s="57"/>
      <c r="D1221" s="68"/>
      <c r="E1221" s="391"/>
      <c r="F1221" s="391"/>
      <c r="G1221" s="57"/>
    </row>
    <row r="1222" spans="1:7">
      <c r="A1222" s="66"/>
      <c r="B1222" s="67"/>
      <c r="C1222" s="57"/>
      <c r="D1222" s="68"/>
      <c r="E1222" s="391"/>
      <c r="F1222" s="391"/>
      <c r="G1222" s="57"/>
    </row>
    <row r="1223" spans="1:7">
      <c r="A1223" s="66"/>
      <c r="B1223" s="67"/>
      <c r="C1223" s="57"/>
      <c r="D1223" s="68"/>
      <c r="E1223" s="391"/>
      <c r="F1223" s="391"/>
      <c r="G1223" s="57"/>
    </row>
    <row r="1224" spans="1:7">
      <c r="A1224" s="66"/>
      <c r="B1224" s="67"/>
      <c r="C1224" s="57"/>
      <c r="D1224" s="68"/>
      <c r="E1224" s="391"/>
      <c r="F1224" s="391"/>
      <c r="G1224" s="57"/>
    </row>
    <row r="1225" spans="1:7">
      <c r="A1225" s="66"/>
      <c r="B1225" s="67"/>
      <c r="C1225" s="57"/>
      <c r="D1225" s="68"/>
      <c r="E1225" s="391"/>
      <c r="F1225" s="391"/>
      <c r="G1225" s="57"/>
    </row>
    <row r="1226" spans="1:7">
      <c r="A1226" s="66"/>
      <c r="B1226" s="67"/>
      <c r="C1226" s="57"/>
      <c r="D1226" s="68"/>
      <c r="E1226" s="391"/>
      <c r="F1226" s="391"/>
      <c r="G1226" s="57"/>
    </row>
    <row r="1227" spans="1:7">
      <c r="A1227" s="66"/>
      <c r="B1227" s="67"/>
      <c r="C1227" s="57"/>
      <c r="D1227" s="68"/>
      <c r="E1227" s="391"/>
      <c r="F1227" s="391"/>
      <c r="G1227" s="57"/>
    </row>
    <row r="1228" spans="1:7">
      <c r="A1228" s="66"/>
      <c r="B1228" s="67"/>
      <c r="C1228" s="57"/>
      <c r="D1228" s="68"/>
      <c r="E1228" s="391"/>
      <c r="F1228" s="391"/>
      <c r="G1228" s="57"/>
    </row>
    <row r="1229" spans="1:7">
      <c r="A1229" s="66"/>
      <c r="B1229" s="67"/>
      <c r="C1229" s="57"/>
      <c r="D1229" s="68"/>
      <c r="E1229" s="391"/>
      <c r="F1229" s="391"/>
      <c r="G1229" s="57"/>
    </row>
    <row r="1230" spans="1:7">
      <c r="A1230" s="66"/>
      <c r="B1230" s="67"/>
      <c r="C1230" s="57"/>
      <c r="D1230" s="68"/>
      <c r="E1230" s="391"/>
      <c r="F1230" s="391"/>
      <c r="G1230" s="57"/>
    </row>
    <row r="1231" spans="1:7">
      <c r="A1231" s="66"/>
      <c r="B1231" s="67"/>
      <c r="C1231" s="57"/>
      <c r="D1231" s="68"/>
      <c r="E1231" s="391"/>
      <c r="F1231" s="391"/>
      <c r="G1231" s="57"/>
    </row>
    <row r="1232" spans="1:7">
      <c r="A1232" s="66"/>
      <c r="B1232" s="67"/>
      <c r="C1232" s="57"/>
      <c r="D1232" s="68"/>
      <c r="E1232" s="391"/>
      <c r="F1232" s="391"/>
      <c r="G1232" s="57"/>
    </row>
    <row r="1233" spans="1:7">
      <c r="A1233" s="66"/>
      <c r="B1233" s="67"/>
      <c r="C1233" s="57"/>
      <c r="D1233" s="68"/>
      <c r="E1233" s="391"/>
      <c r="F1233" s="391"/>
      <c r="G1233" s="57"/>
    </row>
    <row r="1234" spans="1:7">
      <c r="A1234" s="66"/>
      <c r="B1234" s="67"/>
      <c r="C1234" s="57"/>
      <c r="D1234" s="68"/>
      <c r="E1234" s="391"/>
      <c r="F1234" s="391"/>
      <c r="G1234" s="57"/>
    </row>
    <row r="1235" spans="1:7">
      <c r="A1235" s="66"/>
      <c r="B1235" s="67"/>
      <c r="C1235" s="57"/>
      <c r="D1235" s="68"/>
      <c r="E1235" s="391"/>
      <c r="F1235" s="391"/>
      <c r="G1235" s="57"/>
    </row>
    <row r="1236" spans="1:7">
      <c r="A1236" s="66"/>
      <c r="B1236" s="67"/>
      <c r="C1236" s="57"/>
      <c r="D1236" s="68"/>
      <c r="E1236" s="391"/>
      <c r="F1236" s="391"/>
      <c r="G1236" s="57"/>
    </row>
    <row r="1237" spans="1:7">
      <c r="A1237" s="66"/>
      <c r="B1237" s="67"/>
      <c r="C1237" s="57"/>
      <c r="D1237" s="68"/>
      <c r="E1237" s="391"/>
      <c r="F1237" s="391"/>
      <c r="G1237" s="57"/>
    </row>
    <row r="1238" spans="1:7">
      <c r="A1238" s="66"/>
      <c r="B1238" s="67"/>
      <c r="C1238" s="57"/>
      <c r="D1238" s="68"/>
      <c r="E1238" s="391"/>
      <c r="F1238" s="391"/>
      <c r="G1238" s="57"/>
    </row>
    <row r="1239" spans="1:7">
      <c r="A1239" s="66"/>
      <c r="B1239" s="67"/>
      <c r="C1239" s="57"/>
      <c r="D1239" s="68"/>
      <c r="E1239" s="391"/>
      <c r="F1239" s="391"/>
      <c r="G1239" s="57"/>
    </row>
    <row r="1240" spans="1:7">
      <c r="A1240" s="66"/>
      <c r="B1240" s="67"/>
      <c r="C1240" s="57"/>
      <c r="D1240" s="68"/>
      <c r="E1240" s="391"/>
      <c r="F1240" s="391"/>
      <c r="G1240" s="57"/>
    </row>
    <row r="1241" spans="1:7">
      <c r="A1241" s="66"/>
      <c r="B1241" s="67"/>
      <c r="C1241" s="57"/>
      <c r="D1241" s="68"/>
      <c r="E1241" s="391"/>
      <c r="F1241" s="391"/>
      <c r="G1241" s="57"/>
    </row>
    <row r="1242" spans="1:7">
      <c r="A1242" s="66"/>
      <c r="B1242" s="67"/>
      <c r="C1242" s="57"/>
      <c r="D1242" s="68"/>
      <c r="E1242" s="391"/>
      <c r="F1242" s="391"/>
      <c r="G1242" s="57"/>
    </row>
    <row r="1243" spans="1:7">
      <c r="A1243" s="66"/>
      <c r="B1243" s="67"/>
      <c r="C1243" s="57"/>
      <c r="D1243" s="68"/>
      <c r="E1243" s="391"/>
      <c r="F1243" s="391"/>
      <c r="G1243" s="57"/>
    </row>
    <row r="1244" spans="1:7">
      <c r="A1244" s="66"/>
      <c r="B1244" s="67"/>
      <c r="C1244" s="57"/>
      <c r="D1244" s="68"/>
      <c r="E1244" s="391"/>
      <c r="F1244" s="391"/>
      <c r="G1244" s="57"/>
    </row>
    <row r="1245" spans="1:7">
      <c r="A1245" s="66"/>
      <c r="B1245" s="67"/>
      <c r="C1245" s="57"/>
      <c r="D1245" s="68"/>
      <c r="E1245" s="391"/>
      <c r="F1245" s="391"/>
      <c r="G1245" s="57"/>
    </row>
    <row r="1246" spans="1:7">
      <c r="A1246" s="66"/>
      <c r="B1246" s="67"/>
      <c r="C1246" s="57"/>
      <c r="D1246" s="68"/>
      <c r="E1246" s="391"/>
      <c r="F1246" s="391"/>
      <c r="G1246" s="57"/>
    </row>
    <row r="1247" spans="1:7">
      <c r="A1247" s="66"/>
      <c r="B1247" s="67"/>
      <c r="C1247" s="57"/>
      <c r="D1247" s="68"/>
      <c r="E1247" s="391"/>
      <c r="F1247" s="391"/>
      <c r="G1247" s="57"/>
    </row>
    <row r="1248" spans="1:7">
      <c r="A1248" s="66"/>
      <c r="B1248" s="67"/>
      <c r="C1248" s="57"/>
      <c r="D1248" s="68"/>
      <c r="E1248" s="391"/>
      <c r="F1248" s="391"/>
      <c r="G1248" s="57"/>
    </row>
    <row r="1249" spans="1:7">
      <c r="A1249" s="66"/>
      <c r="B1249" s="67"/>
      <c r="C1249" s="57"/>
      <c r="D1249" s="68"/>
      <c r="E1249" s="391"/>
      <c r="F1249" s="391"/>
      <c r="G1249" s="57"/>
    </row>
    <row r="1250" spans="1:7">
      <c r="A1250" s="66"/>
      <c r="B1250" s="67"/>
      <c r="C1250" s="57"/>
      <c r="D1250" s="68"/>
      <c r="E1250" s="391"/>
      <c r="F1250" s="391"/>
      <c r="G1250" s="57"/>
    </row>
    <row r="1251" spans="1:7">
      <c r="A1251" s="66"/>
      <c r="B1251" s="67"/>
      <c r="C1251" s="57"/>
      <c r="D1251" s="68"/>
      <c r="E1251" s="391"/>
      <c r="F1251" s="391"/>
      <c r="G1251" s="57"/>
    </row>
    <row r="1252" spans="1:7">
      <c r="A1252" s="66"/>
      <c r="B1252" s="67"/>
      <c r="C1252" s="57"/>
      <c r="D1252" s="68"/>
      <c r="E1252" s="391"/>
      <c r="F1252" s="391"/>
      <c r="G1252" s="57"/>
    </row>
    <row r="1253" spans="1:7">
      <c r="A1253" s="66"/>
      <c r="B1253" s="67"/>
      <c r="C1253" s="57"/>
      <c r="D1253" s="68"/>
      <c r="E1253" s="391"/>
      <c r="F1253" s="391"/>
      <c r="G1253" s="57"/>
    </row>
    <row r="1254" spans="1:7">
      <c r="A1254" s="66"/>
      <c r="B1254" s="67"/>
      <c r="C1254" s="57"/>
      <c r="D1254" s="68"/>
      <c r="E1254" s="391"/>
      <c r="F1254" s="391"/>
      <c r="G1254" s="57"/>
    </row>
    <row r="1255" spans="1:7">
      <c r="A1255" s="66"/>
      <c r="B1255" s="67"/>
      <c r="C1255" s="57"/>
      <c r="D1255" s="68"/>
      <c r="E1255" s="391"/>
      <c r="F1255" s="391"/>
      <c r="G1255" s="57"/>
    </row>
    <row r="1256" spans="1:7">
      <c r="A1256" s="66"/>
      <c r="B1256" s="67"/>
      <c r="C1256" s="57"/>
      <c r="D1256" s="68"/>
      <c r="E1256" s="391"/>
      <c r="F1256" s="391"/>
      <c r="G1256" s="57"/>
    </row>
    <row r="1257" spans="1:7">
      <c r="A1257" s="66"/>
      <c r="B1257" s="67"/>
      <c r="C1257" s="57"/>
      <c r="D1257" s="68"/>
      <c r="E1257" s="391"/>
      <c r="F1257" s="391"/>
      <c r="G1257" s="57"/>
    </row>
    <row r="1258" spans="1:7">
      <c r="A1258" s="66"/>
      <c r="B1258" s="67"/>
      <c r="C1258" s="57"/>
      <c r="D1258" s="68"/>
      <c r="E1258" s="391"/>
      <c r="F1258" s="391"/>
      <c r="G1258" s="57"/>
    </row>
    <row r="1259" spans="1:7">
      <c r="A1259" s="66"/>
      <c r="B1259" s="67"/>
      <c r="C1259" s="57"/>
      <c r="D1259" s="68"/>
      <c r="E1259" s="391"/>
      <c r="F1259" s="391"/>
      <c r="G1259" s="57"/>
    </row>
    <row r="1260" spans="1:7">
      <c r="A1260" s="66"/>
      <c r="B1260" s="67"/>
      <c r="C1260" s="57"/>
      <c r="D1260" s="68"/>
      <c r="E1260" s="391"/>
      <c r="F1260" s="391"/>
      <c r="G1260" s="57"/>
    </row>
    <row r="1261" spans="1:7">
      <c r="A1261" s="66"/>
      <c r="B1261" s="67"/>
      <c r="C1261" s="57"/>
      <c r="D1261" s="68"/>
      <c r="E1261" s="391"/>
      <c r="F1261" s="391"/>
      <c r="G1261" s="57"/>
    </row>
    <row r="1262" spans="1:7">
      <c r="A1262" s="66"/>
      <c r="B1262" s="67"/>
      <c r="C1262" s="57"/>
      <c r="D1262" s="68"/>
      <c r="E1262" s="391"/>
      <c r="F1262" s="391"/>
      <c r="G1262" s="57"/>
    </row>
    <row r="1263" spans="1:7">
      <c r="A1263" s="66"/>
      <c r="B1263" s="67"/>
      <c r="C1263" s="57"/>
      <c r="D1263" s="68"/>
      <c r="E1263" s="391"/>
      <c r="F1263" s="391"/>
      <c r="G1263" s="57"/>
    </row>
    <row r="1264" spans="1:7">
      <c r="A1264" s="66"/>
      <c r="B1264" s="67"/>
      <c r="C1264" s="57"/>
      <c r="D1264" s="68"/>
      <c r="E1264" s="391"/>
      <c r="F1264" s="391"/>
      <c r="G1264" s="57"/>
    </row>
    <row r="1265" spans="1:7">
      <c r="A1265" s="66"/>
      <c r="B1265" s="67"/>
      <c r="C1265" s="57"/>
      <c r="D1265" s="68"/>
      <c r="E1265" s="391"/>
      <c r="F1265" s="391"/>
      <c r="G1265" s="57"/>
    </row>
    <row r="1266" spans="1:7">
      <c r="A1266" s="66"/>
      <c r="B1266" s="67"/>
      <c r="C1266" s="57"/>
      <c r="D1266" s="68"/>
      <c r="E1266" s="391"/>
      <c r="F1266" s="391"/>
      <c r="G1266" s="57"/>
    </row>
    <row r="1267" spans="1:7">
      <c r="A1267" s="66"/>
      <c r="B1267" s="67"/>
      <c r="C1267" s="57"/>
      <c r="D1267" s="68"/>
      <c r="E1267" s="391"/>
      <c r="F1267" s="391"/>
      <c r="G1267" s="57"/>
    </row>
    <row r="1268" spans="1:7">
      <c r="A1268" s="66"/>
      <c r="B1268" s="67"/>
      <c r="C1268" s="57"/>
      <c r="D1268" s="68"/>
      <c r="E1268" s="391"/>
      <c r="F1268" s="391"/>
      <c r="G1268" s="57"/>
    </row>
    <row r="1269" spans="1:7">
      <c r="A1269" s="66"/>
      <c r="B1269" s="67"/>
      <c r="C1269" s="57"/>
      <c r="D1269" s="68"/>
      <c r="E1269" s="391"/>
      <c r="F1269" s="391"/>
      <c r="G1269" s="57"/>
    </row>
    <row r="1270" spans="1:7">
      <c r="A1270" s="66"/>
      <c r="B1270" s="67"/>
      <c r="C1270" s="57"/>
      <c r="D1270" s="68"/>
      <c r="E1270" s="391"/>
      <c r="F1270" s="391"/>
      <c r="G1270" s="57"/>
    </row>
    <row r="1271" spans="1:7">
      <c r="A1271" s="66"/>
      <c r="B1271" s="67"/>
      <c r="C1271" s="57"/>
      <c r="D1271" s="68"/>
      <c r="E1271" s="391"/>
      <c r="F1271" s="391"/>
      <c r="G1271" s="57"/>
    </row>
    <row r="1272" spans="1:7">
      <c r="A1272" s="66"/>
      <c r="B1272" s="67"/>
      <c r="C1272" s="57"/>
      <c r="D1272" s="68"/>
      <c r="E1272" s="391"/>
      <c r="F1272" s="391"/>
      <c r="G1272" s="57"/>
    </row>
    <row r="1273" spans="1:7">
      <c r="A1273" s="66"/>
      <c r="B1273" s="67"/>
      <c r="C1273" s="57"/>
      <c r="D1273" s="68"/>
      <c r="E1273" s="391"/>
      <c r="F1273" s="391"/>
      <c r="G1273" s="57"/>
    </row>
    <row r="1274" spans="1:7">
      <c r="A1274" s="66"/>
      <c r="B1274" s="67"/>
      <c r="C1274" s="57"/>
      <c r="D1274" s="68"/>
      <c r="E1274" s="391"/>
      <c r="F1274" s="391"/>
      <c r="G1274" s="57"/>
    </row>
    <row r="1275" spans="1:7">
      <c r="A1275" s="66"/>
      <c r="B1275" s="67"/>
      <c r="C1275" s="57"/>
      <c r="D1275" s="68"/>
      <c r="E1275" s="391"/>
      <c r="F1275" s="391"/>
      <c r="G1275" s="57"/>
    </row>
    <row r="1276" spans="1:7">
      <c r="A1276" s="66"/>
      <c r="B1276" s="67"/>
      <c r="C1276" s="57"/>
      <c r="D1276" s="68"/>
      <c r="E1276" s="391"/>
      <c r="F1276" s="391"/>
      <c r="G1276" s="57"/>
    </row>
    <row r="1277" spans="1:7">
      <c r="A1277" s="66"/>
      <c r="B1277" s="67"/>
      <c r="C1277" s="57"/>
      <c r="D1277" s="68"/>
      <c r="E1277" s="391"/>
      <c r="F1277" s="391"/>
      <c r="G1277" s="57"/>
    </row>
    <row r="1278" spans="1:7">
      <c r="A1278" s="66"/>
      <c r="B1278" s="67"/>
      <c r="C1278" s="57"/>
      <c r="D1278" s="68"/>
      <c r="E1278" s="391"/>
      <c r="F1278" s="391"/>
      <c r="G1278" s="57"/>
    </row>
    <row r="1279" spans="1:7">
      <c r="A1279" s="66"/>
      <c r="B1279" s="67"/>
      <c r="C1279" s="57"/>
      <c r="D1279" s="68"/>
      <c r="E1279" s="391"/>
      <c r="F1279" s="391"/>
      <c r="G1279" s="57"/>
    </row>
    <row r="1280" spans="1:7">
      <c r="A1280" s="66"/>
      <c r="B1280" s="67"/>
      <c r="C1280" s="57"/>
      <c r="D1280" s="68"/>
      <c r="E1280" s="391"/>
      <c r="F1280" s="391"/>
      <c r="G1280" s="57"/>
    </row>
    <row r="1281" spans="1:7">
      <c r="A1281" s="66"/>
      <c r="B1281" s="67"/>
      <c r="C1281" s="57"/>
      <c r="D1281" s="68"/>
      <c r="E1281" s="391"/>
      <c r="F1281" s="391"/>
      <c r="G1281" s="57"/>
    </row>
    <row r="1282" spans="1:7">
      <c r="A1282" s="66"/>
      <c r="B1282" s="67"/>
      <c r="C1282" s="57"/>
      <c r="D1282" s="68"/>
      <c r="E1282" s="391"/>
      <c r="F1282" s="391"/>
      <c r="G1282" s="57"/>
    </row>
    <row r="1283" spans="1:7">
      <c r="A1283" s="66"/>
      <c r="B1283" s="67"/>
      <c r="C1283" s="57"/>
      <c r="D1283" s="68"/>
      <c r="E1283" s="391"/>
      <c r="F1283" s="391"/>
      <c r="G1283" s="57"/>
    </row>
    <row r="1284" spans="1:7">
      <c r="A1284" s="66"/>
      <c r="B1284" s="67"/>
      <c r="C1284" s="57"/>
      <c r="D1284" s="68"/>
      <c r="E1284" s="391"/>
      <c r="F1284" s="391"/>
      <c r="G1284" s="57"/>
    </row>
    <row r="1285" spans="1:7">
      <c r="A1285" s="66"/>
      <c r="B1285" s="67"/>
      <c r="C1285" s="57"/>
      <c r="D1285" s="68"/>
      <c r="E1285" s="391"/>
      <c r="F1285" s="391"/>
      <c r="G1285" s="57"/>
    </row>
    <row r="1286" spans="1:7">
      <c r="A1286" s="66"/>
      <c r="B1286" s="67"/>
      <c r="C1286" s="57"/>
      <c r="D1286" s="68"/>
      <c r="E1286" s="391"/>
      <c r="F1286" s="391"/>
      <c r="G1286" s="57"/>
    </row>
    <row r="1287" spans="1:7">
      <c r="A1287" s="66"/>
      <c r="B1287" s="67"/>
      <c r="C1287" s="57"/>
      <c r="D1287" s="68"/>
      <c r="E1287" s="391"/>
      <c r="F1287" s="391"/>
      <c r="G1287" s="57"/>
    </row>
    <row r="1288" spans="1:7">
      <c r="A1288" s="66"/>
      <c r="B1288" s="67"/>
      <c r="C1288" s="57"/>
      <c r="D1288" s="68"/>
      <c r="E1288" s="391"/>
      <c r="F1288" s="391"/>
      <c r="G1288" s="57"/>
    </row>
    <row r="1289" spans="1:7">
      <c r="A1289" s="66"/>
      <c r="B1289" s="67"/>
      <c r="C1289" s="57"/>
      <c r="D1289" s="68"/>
      <c r="E1289" s="391"/>
      <c r="F1289" s="391"/>
      <c r="G1289" s="57"/>
    </row>
    <row r="1290" spans="1:7">
      <c r="A1290" s="66"/>
      <c r="B1290" s="67"/>
      <c r="C1290" s="57"/>
      <c r="D1290" s="68"/>
      <c r="E1290" s="391"/>
      <c r="F1290" s="391"/>
      <c r="G1290" s="57"/>
    </row>
    <row r="1291" spans="1:7">
      <c r="A1291" s="66"/>
      <c r="B1291" s="67"/>
      <c r="C1291" s="57"/>
      <c r="D1291" s="68"/>
      <c r="E1291" s="391"/>
      <c r="F1291" s="391"/>
      <c r="G1291" s="57"/>
    </row>
    <row r="1292" spans="1:7">
      <c r="A1292" s="66"/>
      <c r="B1292" s="67"/>
      <c r="C1292" s="57"/>
      <c r="D1292" s="68"/>
      <c r="E1292" s="391"/>
      <c r="F1292" s="391"/>
      <c r="G1292" s="57"/>
    </row>
    <row r="1293" spans="1:7">
      <c r="A1293" s="66"/>
      <c r="B1293" s="67"/>
      <c r="C1293" s="57"/>
      <c r="D1293" s="68"/>
      <c r="E1293" s="391"/>
      <c r="F1293" s="391"/>
      <c r="G1293" s="57"/>
    </row>
    <row r="1294" spans="1:7">
      <c r="A1294" s="66"/>
      <c r="B1294" s="67"/>
      <c r="C1294" s="57"/>
      <c r="D1294" s="68"/>
      <c r="E1294" s="391"/>
      <c r="F1294" s="391"/>
      <c r="G1294" s="57"/>
    </row>
    <row r="1295" spans="1:7">
      <c r="A1295" s="66"/>
      <c r="B1295" s="67"/>
      <c r="C1295" s="57"/>
      <c r="D1295" s="68"/>
      <c r="E1295" s="391"/>
      <c r="F1295" s="391"/>
      <c r="G1295" s="57"/>
    </row>
    <row r="1296" spans="1:7">
      <c r="A1296" s="66"/>
      <c r="B1296" s="67"/>
      <c r="C1296" s="57"/>
      <c r="D1296" s="68"/>
      <c r="E1296" s="391"/>
      <c r="F1296" s="391"/>
      <c r="G1296" s="57"/>
    </row>
    <row r="1297" spans="1:7">
      <c r="A1297" s="66"/>
      <c r="B1297" s="67"/>
      <c r="C1297" s="57"/>
      <c r="D1297" s="68"/>
      <c r="E1297" s="391"/>
      <c r="F1297" s="391"/>
      <c r="G1297" s="57"/>
    </row>
    <row r="1298" spans="1:7">
      <c r="A1298" s="66"/>
      <c r="B1298" s="67"/>
      <c r="C1298" s="57"/>
      <c r="D1298" s="68"/>
      <c r="E1298" s="391"/>
      <c r="F1298" s="391"/>
      <c r="G1298" s="57"/>
    </row>
    <row r="1299" spans="1:7">
      <c r="A1299" s="66"/>
      <c r="B1299" s="67"/>
      <c r="C1299" s="57"/>
      <c r="D1299" s="68"/>
      <c r="E1299" s="391"/>
      <c r="F1299" s="391"/>
      <c r="G1299" s="57"/>
    </row>
    <row r="1300" spans="1:7">
      <c r="A1300" s="66"/>
      <c r="B1300" s="67"/>
      <c r="C1300" s="57"/>
      <c r="D1300" s="68"/>
      <c r="E1300" s="391"/>
      <c r="F1300" s="391"/>
      <c r="G1300" s="57"/>
    </row>
    <row r="1301" spans="1:7">
      <c r="A1301" s="66"/>
      <c r="B1301" s="67"/>
      <c r="C1301" s="57"/>
      <c r="D1301" s="68"/>
      <c r="E1301" s="391"/>
      <c r="F1301" s="391"/>
      <c r="G1301" s="57"/>
    </row>
    <row r="1302" spans="1:7">
      <c r="A1302" s="66"/>
      <c r="B1302" s="67"/>
      <c r="C1302" s="57"/>
      <c r="D1302" s="68"/>
      <c r="E1302" s="391"/>
      <c r="F1302" s="391"/>
      <c r="G1302" s="57"/>
    </row>
    <row r="1303" spans="1:7">
      <c r="A1303" s="66"/>
      <c r="B1303" s="67"/>
      <c r="C1303" s="57"/>
      <c r="D1303" s="68"/>
      <c r="E1303" s="391"/>
      <c r="F1303" s="391"/>
      <c r="G1303" s="57"/>
    </row>
    <row r="1304" spans="1:7">
      <c r="A1304" s="66"/>
      <c r="B1304" s="67"/>
      <c r="C1304" s="57"/>
      <c r="D1304" s="68"/>
      <c r="E1304" s="391"/>
      <c r="F1304" s="391"/>
      <c r="G1304" s="57"/>
    </row>
    <row r="1305" spans="1:7">
      <c r="A1305" s="66"/>
      <c r="B1305" s="67"/>
      <c r="C1305" s="57"/>
      <c r="D1305" s="68"/>
      <c r="E1305" s="391"/>
      <c r="F1305" s="391"/>
      <c r="G1305" s="57"/>
    </row>
    <row r="1306" spans="1:7">
      <c r="A1306" s="66"/>
      <c r="B1306" s="67"/>
      <c r="C1306" s="57"/>
      <c r="D1306" s="68"/>
      <c r="E1306" s="391"/>
      <c r="F1306" s="391"/>
      <c r="G1306" s="57"/>
    </row>
    <row r="1307" spans="1:7">
      <c r="A1307" s="66"/>
      <c r="B1307" s="67"/>
      <c r="C1307" s="57"/>
      <c r="D1307" s="68"/>
      <c r="E1307" s="391"/>
      <c r="F1307" s="391"/>
      <c r="G1307" s="57"/>
    </row>
    <row r="1308" spans="1:7">
      <c r="A1308" s="66"/>
      <c r="B1308" s="67"/>
      <c r="C1308" s="57"/>
      <c r="D1308" s="68"/>
      <c r="E1308" s="391"/>
      <c r="F1308" s="391"/>
      <c r="G1308" s="57"/>
    </row>
    <row r="1309" spans="1:7">
      <c r="A1309" s="66"/>
      <c r="B1309" s="67"/>
      <c r="C1309" s="57"/>
      <c r="D1309" s="68"/>
      <c r="E1309" s="391"/>
      <c r="F1309" s="391"/>
      <c r="G1309" s="57"/>
    </row>
    <row r="1310" spans="1:7">
      <c r="A1310" s="66"/>
      <c r="B1310" s="67"/>
      <c r="C1310" s="57"/>
      <c r="D1310" s="68"/>
      <c r="E1310" s="391"/>
      <c r="F1310" s="391"/>
      <c r="G1310" s="57"/>
    </row>
    <row r="1311" spans="1:7">
      <c r="A1311" s="66"/>
      <c r="B1311" s="67"/>
      <c r="C1311" s="57"/>
      <c r="D1311" s="68"/>
      <c r="E1311" s="391"/>
      <c r="F1311" s="391"/>
      <c r="G1311" s="57"/>
    </row>
    <row r="1312" spans="1:7">
      <c r="A1312" s="66"/>
      <c r="B1312" s="67"/>
      <c r="C1312" s="57"/>
      <c r="D1312" s="68"/>
      <c r="E1312" s="391"/>
      <c r="F1312" s="391"/>
      <c r="G1312" s="57"/>
    </row>
    <row r="1313" spans="1:7">
      <c r="A1313" s="66"/>
      <c r="B1313" s="67"/>
      <c r="C1313" s="57"/>
      <c r="D1313" s="68"/>
      <c r="E1313" s="391"/>
      <c r="F1313" s="391"/>
      <c r="G1313" s="57"/>
    </row>
    <row r="1314" spans="1:7">
      <c r="A1314" s="66"/>
      <c r="B1314" s="67"/>
      <c r="C1314" s="57"/>
      <c r="D1314" s="68"/>
      <c r="E1314" s="391"/>
      <c r="F1314" s="391"/>
      <c r="G1314" s="57"/>
    </row>
    <row r="1315" spans="1:7">
      <c r="A1315" s="66"/>
      <c r="B1315" s="67"/>
      <c r="C1315" s="57"/>
      <c r="D1315" s="68"/>
      <c r="E1315" s="391"/>
      <c r="F1315" s="391"/>
      <c r="G1315" s="57"/>
    </row>
    <row r="1316" spans="1:7">
      <c r="A1316" s="66"/>
      <c r="B1316" s="67"/>
      <c r="C1316" s="57"/>
      <c r="D1316" s="68"/>
      <c r="E1316" s="391"/>
      <c r="F1316" s="391"/>
      <c r="G1316" s="57"/>
    </row>
    <row r="1317" spans="1:7">
      <c r="A1317" s="66"/>
      <c r="B1317" s="67"/>
      <c r="C1317" s="57"/>
      <c r="D1317" s="68"/>
      <c r="E1317" s="391"/>
      <c r="F1317" s="391"/>
      <c r="G1317" s="57"/>
    </row>
    <row r="1318" spans="1:7">
      <c r="A1318" s="66"/>
      <c r="B1318" s="67"/>
      <c r="C1318" s="57"/>
      <c r="D1318" s="68"/>
      <c r="E1318" s="391"/>
      <c r="F1318" s="391"/>
      <c r="G1318" s="57"/>
    </row>
    <row r="1319" spans="1:7">
      <c r="A1319" s="66"/>
      <c r="B1319" s="67"/>
      <c r="C1319" s="57"/>
      <c r="D1319" s="68"/>
      <c r="E1319" s="391"/>
      <c r="F1319" s="391"/>
      <c r="G1319" s="57"/>
    </row>
    <row r="1320" spans="1:7">
      <c r="A1320" s="66"/>
      <c r="B1320" s="67"/>
      <c r="C1320" s="57"/>
      <c r="D1320" s="68"/>
      <c r="E1320" s="391"/>
      <c r="F1320" s="391"/>
      <c r="G1320" s="57"/>
    </row>
    <row r="1321" spans="1:7">
      <c r="A1321" s="66"/>
      <c r="B1321" s="67"/>
      <c r="C1321" s="57"/>
      <c r="D1321" s="68"/>
      <c r="E1321" s="391"/>
      <c r="F1321" s="391"/>
      <c r="G1321" s="57"/>
    </row>
    <row r="1322" spans="1:7">
      <c r="A1322" s="66"/>
      <c r="B1322" s="67"/>
      <c r="C1322" s="57"/>
      <c r="D1322" s="68"/>
      <c r="E1322" s="391"/>
      <c r="F1322" s="391"/>
      <c r="G1322" s="57"/>
    </row>
    <row r="1323" spans="1:7">
      <c r="A1323" s="66"/>
      <c r="B1323" s="67"/>
      <c r="C1323" s="57"/>
      <c r="D1323" s="68"/>
      <c r="E1323" s="391"/>
      <c r="F1323" s="391"/>
      <c r="G1323" s="57"/>
    </row>
    <row r="1324" spans="1:7">
      <c r="A1324" s="66"/>
      <c r="B1324" s="67"/>
      <c r="C1324" s="57"/>
      <c r="D1324" s="68"/>
      <c r="E1324" s="391"/>
      <c r="F1324" s="391"/>
      <c r="G1324" s="57"/>
    </row>
    <row r="1325" spans="1:7">
      <c r="A1325" s="66"/>
      <c r="B1325" s="67"/>
      <c r="C1325" s="57"/>
      <c r="D1325" s="68"/>
      <c r="E1325" s="391"/>
      <c r="F1325" s="391"/>
      <c r="G1325" s="57"/>
    </row>
    <row r="1326" spans="1:7">
      <c r="A1326" s="66"/>
      <c r="B1326" s="67"/>
      <c r="C1326" s="57"/>
      <c r="D1326" s="68"/>
      <c r="E1326" s="391"/>
      <c r="F1326" s="391"/>
      <c r="G1326" s="57"/>
    </row>
    <row r="1327" spans="1:7">
      <c r="A1327" s="66"/>
      <c r="B1327" s="67"/>
      <c r="C1327" s="57"/>
      <c r="D1327" s="68"/>
      <c r="E1327" s="391"/>
      <c r="F1327" s="391"/>
      <c r="G1327" s="57"/>
    </row>
    <row r="1328" spans="1:7">
      <c r="A1328" s="66"/>
      <c r="B1328" s="67"/>
      <c r="C1328" s="57"/>
      <c r="D1328" s="68"/>
      <c r="E1328" s="391"/>
      <c r="F1328" s="391"/>
      <c r="G1328" s="57"/>
    </row>
    <row r="1329" spans="1:7">
      <c r="A1329" s="66"/>
      <c r="B1329" s="67"/>
      <c r="C1329" s="57"/>
      <c r="D1329" s="68"/>
      <c r="E1329" s="391"/>
      <c r="F1329" s="391"/>
      <c r="G1329" s="57"/>
    </row>
    <row r="1330" spans="1:7">
      <c r="A1330" s="66"/>
      <c r="B1330" s="67"/>
      <c r="C1330" s="57"/>
      <c r="D1330" s="68"/>
      <c r="E1330" s="391"/>
      <c r="F1330" s="391"/>
      <c r="G1330" s="57"/>
    </row>
    <row r="1331" spans="1:7">
      <c r="A1331" s="66"/>
      <c r="B1331" s="67"/>
      <c r="C1331" s="57"/>
      <c r="D1331" s="68"/>
      <c r="E1331" s="391"/>
      <c r="F1331" s="391"/>
      <c r="G1331" s="57"/>
    </row>
    <row r="1332" spans="1:7">
      <c r="A1332" s="66"/>
      <c r="B1332" s="67"/>
      <c r="C1332" s="57"/>
      <c r="D1332" s="68"/>
      <c r="E1332" s="391"/>
      <c r="F1332" s="391"/>
      <c r="G1332" s="57"/>
    </row>
    <row r="1333" spans="1:7">
      <c r="A1333" s="66"/>
      <c r="B1333" s="67"/>
      <c r="C1333" s="57"/>
      <c r="D1333" s="68"/>
      <c r="E1333" s="391"/>
      <c r="F1333" s="391"/>
      <c r="G1333" s="57"/>
    </row>
    <row r="1334" spans="1:7">
      <c r="A1334" s="66"/>
      <c r="B1334" s="67"/>
      <c r="C1334" s="57"/>
      <c r="D1334" s="68"/>
      <c r="E1334" s="391"/>
      <c r="F1334" s="391"/>
      <c r="G1334" s="57"/>
    </row>
    <row r="1335" spans="1:7">
      <c r="A1335" s="66"/>
      <c r="B1335" s="67"/>
      <c r="C1335" s="57"/>
      <c r="D1335" s="68"/>
      <c r="E1335" s="391"/>
      <c r="F1335" s="391"/>
      <c r="G1335" s="57"/>
    </row>
    <row r="1336" spans="1:7">
      <c r="A1336" s="66"/>
      <c r="B1336" s="67"/>
      <c r="C1336" s="57"/>
      <c r="D1336" s="68"/>
      <c r="E1336" s="391"/>
      <c r="F1336" s="391"/>
      <c r="G1336" s="57"/>
    </row>
    <row r="1337" spans="1:7">
      <c r="A1337" s="66"/>
      <c r="B1337" s="67"/>
      <c r="C1337" s="57"/>
      <c r="D1337" s="68"/>
      <c r="E1337" s="391"/>
      <c r="F1337" s="391"/>
      <c r="G1337" s="57"/>
    </row>
    <row r="1338" spans="1:7">
      <c r="A1338" s="66"/>
      <c r="B1338" s="67"/>
      <c r="C1338" s="57"/>
      <c r="D1338" s="68"/>
      <c r="E1338" s="391"/>
      <c r="F1338" s="391"/>
      <c r="G1338" s="57"/>
    </row>
    <row r="1339" spans="1:7">
      <c r="A1339" s="66"/>
      <c r="B1339" s="67"/>
      <c r="C1339" s="57"/>
      <c r="D1339" s="68"/>
      <c r="E1339" s="391"/>
      <c r="F1339" s="391"/>
      <c r="G1339" s="57"/>
    </row>
    <row r="1340" spans="1:7">
      <c r="A1340" s="66"/>
      <c r="B1340" s="67"/>
      <c r="C1340" s="57"/>
      <c r="D1340" s="68"/>
      <c r="E1340" s="391"/>
      <c r="F1340" s="391"/>
      <c r="G1340" s="57"/>
    </row>
    <row r="1341" spans="1:7">
      <c r="A1341" s="66"/>
      <c r="B1341" s="67"/>
      <c r="C1341" s="57"/>
      <c r="D1341" s="68"/>
      <c r="E1341" s="391"/>
      <c r="F1341" s="391"/>
      <c r="G1341" s="57"/>
    </row>
    <row r="1342" spans="1:7">
      <c r="A1342" s="66"/>
      <c r="B1342" s="67"/>
      <c r="C1342" s="57"/>
      <c r="D1342" s="68"/>
      <c r="E1342" s="391"/>
      <c r="F1342" s="391"/>
      <c r="G1342" s="57"/>
    </row>
    <row r="1343" spans="1:7">
      <c r="A1343" s="66"/>
      <c r="B1343" s="67"/>
      <c r="C1343" s="57"/>
      <c r="D1343" s="68"/>
      <c r="E1343" s="391"/>
      <c r="F1343" s="391"/>
      <c r="G1343" s="57"/>
    </row>
    <row r="1344" spans="1:7">
      <c r="A1344" s="66"/>
      <c r="B1344" s="67"/>
      <c r="C1344" s="57"/>
      <c r="D1344" s="68"/>
      <c r="E1344" s="391"/>
      <c r="F1344" s="391"/>
      <c r="G1344" s="57"/>
    </row>
    <row r="1345" spans="1:7">
      <c r="A1345" s="66"/>
      <c r="B1345" s="67"/>
      <c r="C1345" s="57"/>
      <c r="D1345" s="68"/>
      <c r="E1345" s="391"/>
      <c r="F1345" s="391"/>
      <c r="G1345" s="57"/>
    </row>
    <row r="1346" spans="1:7">
      <c r="A1346" s="66"/>
      <c r="B1346" s="67"/>
      <c r="C1346" s="57"/>
      <c r="D1346" s="68"/>
      <c r="E1346" s="391"/>
      <c r="F1346" s="391"/>
      <c r="G1346" s="57"/>
    </row>
    <row r="1347" spans="1:7">
      <c r="A1347" s="66"/>
      <c r="B1347" s="67"/>
      <c r="C1347" s="57"/>
      <c r="D1347" s="68"/>
      <c r="E1347" s="391"/>
      <c r="F1347" s="391"/>
      <c r="G1347" s="57"/>
    </row>
    <row r="1348" spans="1:7">
      <c r="A1348" s="66"/>
      <c r="B1348" s="67"/>
      <c r="C1348" s="57"/>
      <c r="D1348" s="68"/>
      <c r="E1348" s="391"/>
      <c r="F1348" s="391"/>
      <c r="G1348" s="57"/>
    </row>
    <row r="1349" spans="1:7">
      <c r="A1349" s="66"/>
      <c r="B1349" s="67"/>
      <c r="C1349" s="57"/>
      <c r="D1349" s="68"/>
      <c r="E1349" s="391"/>
      <c r="F1349" s="391"/>
      <c r="G1349" s="57"/>
    </row>
    <row r="1350" spans="1:7">
      <c r="A1350" s="66"/>
      <c r="B1350" s="67"/>
      <c r="C1350" s="57"/>
      <c r="D1350" s="68"/>
      <c r="E1350" s="391"/>
      <c r="F1350" s="391"/>
      <c r="G1350" s="57"/>
    </row>
    <row r="1351" spans="1:7">
      <c r="A1351" s="66"/>
      <c r="B1351" s="67"/>
      <c r="C1351" s="57"/>
      <c r="D1351" s="68"/>
      <c r="E1351" s="391"/>
      <c r="F1351" s="391"/>
      <c r="G1351" s="57"/>
    </row>
    <row r="1352" spans="1:7">
      <c r="A1352" s="66"/>
      <c r="B1352" s="67"/>
      <c r="C1352" s="57"/>
      <c r="D1352" s="68"/>
      <c r="E1352" s="391"/>
      <c r="F1352" s="391"/>
      <c r="G1352" s="57"/>
    </row>
    <row r="1353" spans="1:7">
      <c r="A1353" s="66"/>
      <c r="B1353" s="67"/>
      <c r="C1353" s="57"/>
      <c r="D1353" s="68"/>
      <c r="E1353" s="391"/>
      <c r="F1353" s="391"/>
      <c r="G1353" s="57"/>
    </row>
    <row r="1354" spans="1:7">
      <c r="A1354" s="66"/>
      <c r="B1354" s="67"/>
      <c r="C1354" s="57"/>
      <c r="D1354" s="68"/>
      <c r="E1354" s="391"/>
      <c r="F1354" s="391"/>
      <c r="G1354" s="57"/>
    </row>
    <row r="1355" spans="1:7">
      <c r="A1355" s="66"/>
      <c r="B1355" s="67"/>
      <c r="C1355" s="57"/>
      <c r="D1355" s="68"/>
      <c r="E1355" s="391"/>
      <c r="F1355" s="391"/>
      <c r="G1355" s="57"/>
    </row>
    <row r="1356" spans="1:7">
      <c r="A1356" s="66"/>
      <c r="B1356" s="67"/>
      <c r="C1356" s="57"/>
      <c r="D1356" s="68"/>
      <c r="E1356" s="391"/>
      <c r="F1356" s="391"/>
      <c r="G1356" s="57"/>
    </row>
    <row r="1357" spans="1:7">
      <c r="A1357" s="66"/>
      <c r="B1357" s="67"/>
      <c r="C1357" s="57"/>
      <c r="D1357" s="68"/>
      <c r="E1357" s="391"/>
      <c r="F1357" s="391"/>
      <c r="G1357" s="57"/>
    </row>
    <row r="1358" spans="1:7">
      <c r="A1358" s="66"/>
      <c r="B1358" s="67"/>
      <c r="C1358" s="57"/>
      <c r="D1358" s="68"/>
      <c r="E1358" s="391"/>
      <c r="F1358" s="391"/>
      <c r="G1358" s="57"/>
    </row>
    <row r="1359" spans="1:7">
      <c r="A1359" s="66"/>
      <c r="B1359" s="67"/>
      <c r="C1359" s="57"/>
      <c r="D1359" s="68"/>
      <c r="E1359" s="391"/>
      <c r="F1359" s="391"/>
      <c r="G1359" s="57"/>
    </row>
    <row r="1360" spans="1:7">
      <c r="A1360" s="66"/>
      <c r="B1360" s="67"/>
      <c r="C1360" s="57"/>
      <c r="D1360" s="68"/>
      <c r="E1360" s="391"/>
      <c r="F1360" s="391"/>
      <c r="G1360" s="57"/>
    </row>
    <row r="1361" spans="1:7">
      <c r="A1361" s="66"/>
      <c r="B1361" s="67"/>
      <c r="C1361" s="57"/>
      <c r="D1361" s="68"/>
      <c r="E1361" s="391"/>
      <c r="F1361" s="391"/>
      <c r="G1361" s="57"/>
    </row>
    <row r="1362" spans="1:7">
      <c r="A1362" s="66"/>
      <c r="B1362" s="67"/>
      <c r="C1362" s="57"/>
      <c r="D1362" s="68"/>
      <c r="E1362" s="391"/>
      <c r="F1362" s="391"/>
      <c r="G1362" s="57"/>
    </row>
    <row r="1363" spans="1:7">
      <c r="A1363" s="66"/>
      <c r="B1363" s="67"/>
      <c r="C1363" s="57"/>
      <c r="D1363" s="68"/>
      <c r="E1363" s="391"/>
      <c r="F1363" s="391"/>
      <c r="G1363" s="57"/>
    </row>
    <row r="1364" spans="1:7">
      <c r="A1364" s="66"/>
      <c r="B1364" s="67"/>
      <c r="C1364" s="57"/>
      <c r="D1364" s="68"/>
      <c r="E1364" s="391"/>
      <c r="F1364" s="391"/>
      <c r="G1364" s="57"/>
    </row>
    <row r="1365" spans="1:7">
      <c r="A1365" s="66"/>
      <c r="B1365" s="67"/>
      <c r="C1365" s="57"/>
      <c r="D1365" s="68"/>
      <c r="E1365" s="391"/>
      <c r="F1365" s="391"/>
      <c r="G1365" s="57"/>
    </row>
    <row r="1366" spans="1:7">
      <c r="A1366" s="66"/>
      <c r="B1366" s="67"/>
      <c r="C1366" s="57"/>
      <c r="D1366" s="68"/>
      <c r="E1366" s="391"/>
      <c r="F1366" s="391"/>
      <c r="G1366" s="57"/>
    </row>
    <row r="1367" spans="1:7">
      <c r="A1367" s="66"/>
      <c r="B1367" s="67"/>
      <c r="C1367" s="57"/>
      <c r="D1367" s="68"/>
      <c r="E1367" s="391"/>
      <c r="F1367" s="391"/>
      <c r="G1367" s="57"/>
    </row>
    <row r="1368" spans="1:7">
      <c r="A1368" s="66"/>
      <c r="B1368" s="67"/>
      <c r="C1368" s="57"/>
      <c r="D1368" s="68"/>
      <c r="E1368" s="391"/>
      <c r="F1368" s="391"/>
      <c r="G1368" s="57"/>
    </row>
    <row r="1369" spans="1:7">
      <c r="A1369" s="66"/>
      <c r="B1369" s="67"/>
      <c r="C1369" s="57"/>
      <c r="D1369" s="68"/>
      <c r="E1369" s="391"/>
      <c r="F1369" s="391"/>
      <c r="G1369" s="57"/>
    </row>
    <row r="1370" spans="1:7">
      <c r="A1370" s="66"/>
      <c r="B1370" s="67"/>
      <c r="C1370" s="57"/>
      <c r="D1370" s="68"/>
      <c r="E1370" s="391"/>
      <c r="F1370" s="391"/>
      <c r="G1370" s="57"/>
    </row>
    <row r="1371" spans="1:7">
      <c r="A1371" s="66"/>
      <c r="B1371" s="67"/>
      <c r="C1371" s="57"/>
      <c r="D1371" s="68"/>
      <c r="E1371" s="391"/>
      <c r="F1371" s="391"/>
      <c r="G1371" s="57"/>
    </row>
    <row r="1372" spans="1:7">
      <c r="A1372" s="66"/>
      <c r="B1372" s="67"/>
      <c r="C1372" s="57"/>
      <c r="D1372" s="68"/>
      <c r="E1372" s="391"/>
      <c r="F1372" s="391"/>
      <c r="G1372" s="57"/>
    </row>
    <row r="1373" spans="1:7">
      <c r="A1373" s="66"/>
      <c r="B1373" s="67"/>
      <c r="C1373" s="57"/>
      <c r="D1373" s="68"/>
      <c r="E1373" s="391"/>
      <c r="F1373" s="391"/>
      <c r="G1373" s="57"/>
    </row>
    <row r="1374" spans="1:7">
      <c r="A1374" s="66"/>
      <c r="B1374" s="67"/>
      <c r="C1374" s="57"/>
      <c r="D1374" s="68"/>
      <c r="E1374" s="391"/>
      <c r="F1374" s="391"/>
      <c r="G1374" s="57"/>
    </row>
    <row r="1375" spans="1:7">
      <c r="A1375" s="66"/>
      <c r="B1375" s="67"/>
      <c r="C1375" s="57"/>
      <c r="D1375" s="68"/>
      <c r="E1375" s="391"/>
      <c r="F1375" s="391"/>
      <c r="G1375" s="57"/>
    </row>
    <row r="1376" spans="1:7">
      <c r="A1376" s="66"/>
      <c r="B1376" s="67"/>
      <c r="C1376" s="57"/>
      <c r="D1376" s="68"/>
      <c r="E1376" s="391"/>
      <c r="F1376" s="391"/>
      <c r="G1376" s="57"/>
    </row>
    <row r="1377" spans="1:7">
      <c r="A1377" s="66"/>
      <c r="B1377" s="67"/>
      <c r="C1377" s="57"/>
      <c r="D1377" s="68"/>
      <c r="E1377" s="391"/>
      <c r="F1377" s="391"/>
      <c r="G1377" s="57"/>
    </row>
    <row r="1378" spans="1:7">
      <c r="A1378" s="66"/>
      <c r="B1378" s="67"/>
      <c r="C1378" s="57"/>
      <c r="D1378" s="68"/>
      <c r="E1378" s="391"/>
      <c r="F1378" s="391"/>
      <c r="G1378" s="57"/>
    </row>
    <row r="1379" spans="1:7">
      <c r="A1379" s="66"/>
      <c r="B1379" s="67"/>
      <c r="C1379" s="57"/>
      <c r="D1379" s="68"/>
      <c r="E1379" s="391"/>
      <c r="F1379" s="391"/>
      <c r="G1379" s="57"/>
    </row>
    <row r="1380" spans="1:7">
      <c r="A1380" s="66"/>
      <c r="B1380" s="67"/>
      <c r="C1380" s="57"/>
      <c r="D1380" s="68"/>
      <c r="E1380" s="391"/>
      <c r="F1380" s="391"/>
      <c r="G1380" s="57"/>
    </row>
    <row r="1381" spans="1:7">
      <c r="A1381" s="66"/>
      <c r="B1381" s="67"/>
      <c r="C1381" s="57"/>
      <c r="D1381" s="68"/>
      <c r="E1381" s="391"/>
      <c r="F1381" s="391"/>
      <c r="G1381" s="57"/>
    </row>
    <row r="1382" spans="1:7">
      <c r="A1382" s="66"/>
      <c r="B1382" s="67"/>
      <c r="C1382" s="57"/>
      <c r="D1382" s="68"/>
      <c r="E1382" s="391"/>
      <c r="F1382" s="391"/>
      <c r="G1382" s="57"/>
    </row>
    <row r="1383" spans="1:7">
      <c r="A1383" s="66"/>
      <c r="B1383" s="67"/>
      <c r="C1383" s="57"/>
      <c r="D1383" s="68"/>
      <c r="E1383" s="391"/>
      <c r="F1383" s="391"/>
      <c r="G1383" s="57"/>
    </row>
    <row r="1384" spans="1:7">
      <c r="A1384" s="66"/>
      <c r="B1384" s="67"/>
      <c r="C1384" s="57"/>
      <c r="D1384" s="68"/>
      <c r="E1384" s="391"/>
      <c r="F1384" s="391"/>
      <c r="G1384" s="57"/>
    </row>
    <row r="1385" spans="1:7">
      <c r="A1385" s="66"/>
      <c r="B1385" s="67"/>
      <c r="C1385" s="57"/>
      <c r="D1385" s="68"/>
      <c r="E1385" s="391"/>
      <c r="F1385" s="391"/>
      <c r="G1385" s="57"/>
    </row>
    <row r="1386" spans="1:7">
      <c r="A1386" s="66"/>
      <c r="B1386" s="67"/>
      <c r="C1386" s="57"/>
      <c r="D1386" s="68"/>
      <c r="E1386" s="391"/>
      <c r="F1386" s="391"/>
      <c r="G1386" s="57"/>
    </row>
    <row r="1387" spans="1:7">
      <c r="A1387" s="66"/>
      <c r="B1387" s="67"/>
      <c r="C1387" s="57"/>
      <c r="D1387" s="68"/>
      <c r="E1387" s="391"/>
      <c r="F1387" s="391"/>
      <c r="G1387" s="57"/>
    </row>
    <row r="1388" spans="1:7">
      <c r="A1388" s="66"/>
      <c r="B1388" s="67"/>
      <c r="C1388" s="57"/>
      <c r="D1388" s="68"/>
      <c r="E1388" s="391"/>
      <c r="F1388" s="391"/>
      <c r="G1388" s="57"/>
    </row>
    <row r="1389" spans="1:7">
      <c r="A1389" s="66"/>
      <c r="B1389" s="67"/>
      <c r="C1389" s="57"/>
      <c r="D1389" s="68"/>
      <c r="E1389" s="391"/>
      <c r="F1389" s="391"/>
      <c r="G1389" s="57"/>
    </row>
    <row r="1390" spans="1:7">
      <c r="A1390" s="66"/>
      <c r="B1390" s="67"/>
      <c r="C1390" s="57"/>
      <c r="D1390" s="68"/>
      <c r="E1390" s="391"/>
      <c r="F1390" s="391"/>
      <c r="G1390" s="57"/>
    </row>
    <row r="1391" spans="1:7">
      <c r="A1391" s="66"/>
      <c r="B1391" s="67"/>
      <c r="C1391" s="57"/>
      <c r="D1391" s="68"/>
      <c r="E1391" s="391"/>
      <c r="F1391" s="391"/>
      <c r="G1391" s="57"/>
    </row>
    <row r="1392" spans="1:7">
      <c r="A1392" s="66"/>
      <c r="B1392" s="67"/>
      <c r="C1392" s="57"/>
      <c r="D1392" s="68"/>
      <c r="E1392" s="391"/>
      <c r="F1392" s="391"/>
      <c r="G1392" s="57"/>
    </row>
    <row r="1393" spans="1:7">
      <c r="A1393" s="66"/>
      <c r="B1393" s="67"/>
      <c r="C1393" s="57"/>
      <c r="D1393" s="68"/>
      <c r="E1393" s="391"/>
      <c r="F1393" s="391"/>
      <c r="G1393" s="57"/>
    </row>
    <row r="1394" spans="1:7">
      <c r="A1394" s="66"/>
      <c r="B1394" s="67"/>
      <c r="C1394" s="57"/>
      <c r="D1394" s="68"/>
      <c r="E1394" s="391"/>
      <c r="F1394" s="391"/>
      <c r="G1394" s="57"/>
    </row>
    <row r="1395" spans="1:7">
      <c r="A1395" s="66"/>
      <c r="B1395" s="67"/>
      <c r="C1395" s="57"/>
      <c r="D1395" s="68"/>
      <c r="E1395" s="391"/>
      <c r="F1395" s="391"/>
      <c r="G1395" s="57"/>
    </row>
    <row r="1396" spans="1:7">
      <c r="A1396" s="66"/>
      <c r="B1396" s="67"/>
      <c r="C1396" s="57"/>
      <c r="D1396" s="68"/>
      <c r="E1396" s="391"/>
      <c r="F1396" s="391"/>
      <c r="G1396" s="57"/>
    </row>
    <row r="1397" spans="1:7">
      <c r="A1397" s="66"/>
      <c r="B1397" s="67"/>
      <c r="C1397" s="57"/>
      <c r="D1397" s="68"/>
      <c r="E1397" s="391"/>
      <c r="F1397" s="391"/>
      <c r="G1397" s="57"/>
    </row>
    <row r="1398" spans="1:7">
      <c r="A1398" s="66"/>
      <c r="B1398" s="67"/>
      <c r="C1398" s="57"/>
      <c r="D1398" s="68"/>
      <c r="E1398" s="391"/>
      <c r="F1398" s="391"/>
      <c r="G1398" s="57"/>
    </row>
    <row r="1399" spans="1:7">
      <c r="A1399" s="66"/>
      <c r="B1399" s="67"/>
      <c r="C1399" s="57"/>
      <c r="D1399" s="68"/>
      <c r="E1399" s="391"/>
      <c r="F1399" s="391"/>
      <c r="G1399" s="57"/>
    </row>
    <row r="1400" spans="1:7">
      <c r="A1400" s="66"/>
      <c r="B1400" s="67"/>
      <c r="C1400" s="57"/>
      <c r="D1400" s="68"/>
      <c r="E1400" s="391"/>
      <c r="F1400" s="391"/>
      <c r="G1400" s="57"/>
    </row>
    <row r="1401" spans="1:7">
      <c r="A1401" s="66"/>
      <c r="B1401" s="67"/>
      <c r="C1401" s="57"/>
      <c r="D1401" s="68"/>
      <c r="E1401" s="391"/>
      <c r="F1401" s="391"/>
      <c r="G1401" s="57"/>
    </row>
    <row r="1402" spans="1:7">
      <c r="A1402" s="66"/>
      <c r="B1402" s="67"/>
      <c r="C1402" s="57"/>
      <c r="D1402" s="68"/>
      <c r="E1402" s="391"/>
      <c r="F1402" s="391"/>
      <c r="G1402" s="57"/>
    </row>
    <row r="1403" spans="1:7">
      <c r="A1403" s="66"/>
      <c r="B1403" s="67"/>
      <c r="C1403" s="57"/>
      <c r="D1403" s="68"/>
      <c r="E1403" s="391"/>
      <c r="F1403" s="391"/>
      <c r="G1403" s="57"/>
    </row>
    <row r="1404" spans="1:7">
      <c r="A1404" s="66"/>
      <c r="B1404" s="67"/>
      <c r="C1404" s="57"/>
      <c r="D1404" s="68"/>
      <c r="E1404" s="391"/>
      <c r="F1404" s="391"/>
      <c r="G1404" s="57"/>
    </row>
    <row r="1405" spans="1:7">
      <c r="A1405" s="66"/>
      <c r="B1405" s="67"/>
      <c r="C1405" s="57"/>
      <c r="D1405" s="68"/>
      <c r="E1405" s="391"/>
      <c r="F1405" s="391"/>
      <c r="G1405" s="57"/>
    </row>
    <row r="1406" spans="1:7">
      <c r="A1406" s="66"/>
      <c r="B1406" s="67"/>
      <c r="C1406" s="57"/>
      <c r="D1406" s="68"/>
      <c r="E1406" s="391"/>
      <c r="F1406" s="391"/>
      <c r="G1406" s="57"/>
    </row>
    <row r="1407" spans="1:7">
      <c r="A1407" s="66"/>
      <c r="B1407" s="67"/>
      <c r="C1407" s="57"/>
      <c r="D1407" s="68"/>
      <c r="E1407" s="391"/>
      <c r="F1407" s="391"/>
      <c r="G1407" s="57"/>
    </row>
    <row r="1408" spans="1:7">
      <c r="A1408" s="66"/>
      <c r="B1408" s="67"/>
      <c r="C1408" s="57"/>
      <c r="D1408" s="68"/>
      <c r="E1408" s="391"/>
      <c r="F1408" s="391"/>
      <c r="G1408" s="57"/>
    </row>
    <row r="1409" spans="1:7">
      <c r="A1409" s="66"/>
      <c r="B1409" s="67"/>
      <c r="C1409" s="57"/>
      <c r="D1409" s="68"/>
      <c r="E1409" s="391"/>
      <c r="F1409" s="391"/>
      <c r="G1409" s="57"/>
    </row>
    <row r="1410" spans="1:7">
      <c r="A1410" s="66"/>
      <c r="B1410" s="67"/>
      <c r="C1410" s="57"/>
      <c r="D1410" s="68"/>
      <c r="E1410" s="391"/>
      <c r="F1410" s="391"/>
      <c r="G1410" s="57"/>
    </row>
    <row r="1411" spans="1:7">
      <c r="A1411" s="66"/>
      <c r="B1411" s="67"/>
      <c r="C1411" s="57"/>
      <c r="D1411" s="68"/>
      <c r="E1411" s="391"/>
      <c r="F1411" s="391"/>
      <c r="G1411" s="57"/>
    </row>
    <row r="1412" spans="1:7">
      <c r="A1412" s="66"/>
      <c r="B1412" s="67"/>
      <c r="C1412" s="57"/>
      <c r="D1412" s="68"/>
      <c r="E1412" s="391"/>
      <c r="F1412" s="391"/>
      <c r="G1412" s="57"/>
    </row>
    <row r="1413" spans="1:7">
      <c r="A1413" s="66"/>
      <c r="B1413" s="67"/>
      <c r="C1413" s="57"/>
      <c r="D1413" s="68"/>
      <c r="E1413" s="391"/>
      <c r="F1413" s="391"/>
      <c r="G1413" s="57"/>
    </row>
    <row r="1414" spans="1:7">
      <c r="A1414" s="66"/>
      <c r="B1414" s="67"/>
      <c r="C1414" s="57"/>
      <c r="D1414" s="68"/>
      <c r="E1414" s="391"/>
      <c r="F1414" s="391"/>
      <c r="G1414" s="57"/>
    </row>
    <row r="1415" spans="1:7">
      <c r="A1415" s="66"/>
      <c r="B1415" s="67"/>
      <c r="C1415" s="57"/>
      <c r="D1415" s="68"/>
      <c r="E1415" s="391"/>
      <c r="F1415" s="391"/>
      <c r="G1415" s="57"/>
    </row>
    <row r="1416" spans="1:7">
      <c r="A1416" s="66"/>
      <c r="B1416" s="67"/>
      <c r="C1416" s="57"/>
      <c r="D1416" s="68"/>
      <c r="E1416" s="391"/>
      <c r="F1416" s="391"/>
      <c r="G1416" s="57"/>
    </row>
    <row r="1417" spans="1:7">
      <c r="A1417" s="66"/>
      <c r="B1417" s="67"/>
      <c r="C1417" s="57"/>
      <c r="D1417" s="68"/>
      <c r="E1417" s="391"/>
      <c r="F1417" s="391"/>
      <c r="G1417" s="57"/>
    </row>
    <row r="1418" spans="1:7">
      <c r="A1418" s="66"/>
      <c r="B1418" s="67"/>
      <c r="C1418" s="57"/>
      <c r="D1418" s="68"/>
      <c r="E1418" s="391"/>
      <c r="F1418" s="391"/>
      <c r="G1418" s="57"/>
    </row>
    <row r="1419" spans="1:7">
      <c r="A1419" s="66"/>
      <c r="B1419" s="67"/>
      <c r="C1419" s="57"/>
      <c r="D1419" s="68"/>
      <c r="E1419" s="391"/>
      <c r="F1419" s="391"/>
      <c r="G1419" s="57"/>
    </row>
    <row r="1420" spans="1:7">
      <c r="A1420" s="66"/>
      <c r="B1420" s="67"/>
      <c r="C1420" s="57"/>
      <c r="D1420" s="68"/>
      <c r="E1420" s="391"/>
      <c r="F1420" s="391"/>
      <c r="G1420" s="57"/>
    </row>
    <row r="1421" spans="1:7">
      <c r="A1421" s="66"/>
      <c r="B1421" s="67"/>
      <c r="C1421" s="57"/>
      <c r="D1421" s="68"/>
      <c r="E1421" s="391"/>
      <c r="F1421" s="391"/>
      <c r="G1421" s="57"/>
    </row>
    <row r="1422" spans="1:7">
      <c r="A1422" s="66"/>
      <c r="B1422" s="67"/>
      <c r="C1422" s="57"/>
      <c r="D1422" s="68"/>
      <c r="E1422" s="391"/>
      <c r="F1422" s="391"/>
      <c r="G1422" s="57"/>
    </row>
    <row r="1423" spans="1:7">
      <c r="A1423" s="66"/>
      <c r="B1423" s="67"/>
      <c r="C1423" s="57"/>
      <c r="D1423" s="68"/>
      <c r="E1423" s="391"/>
      <c r="F1423" s="391"/>
      <c r="G1423" s="57"/>
    </row>
    <row r="1424" spans="1:7">
      <c r="A1424" s="66"/>
      <c r="B1424" s="67"/>
      <c r="C1424" s="57"/>
      <c r="D1424" s="68"/>
      <c r="E1424" s="391"/>
      <c r="F1424" s="391"/>
      <c r="G1424" s="57"/>
    </row>
    <row r="1425" spans="1:7">
      <c r="A1425" s="66"/>
      <c r="B1425" s="67"/>
      <c r="C1425" s="57"/>
      <c r="D1425" s="68"/>
      <c r="E1425" s="391"/>
      <c r="F1425" s="391"/>
      <c r="G1425" s="57"/>
    </row>
    <row r="1426" spans="1:7">
      <c r="A1426" s="66"/>
      <c r="B1426" s="67"/>
      <c r="C1426" s="57"/>
      <c r="D1426" s="68"/>
      <c r="E1426" s="391"/>
      <c r="F1426" s="391"/>
      <c r="G1426" s="57"/>
    </row>
    <row r="1427" spans="1:7">
      <c r="A1427" s="66"/>
      <c r="B1427" s="67"/>
      <c r="C1427" s="57"/>
      <c r="D1427" s="68"/>
      <c r="E1427" s="391"/>
      <c r="F1427" s="391"/>
      <c r="G1427" s="57"/>
    </row>
    <row r="1428" spans="1:7">
      <c r="A1428" s="66"/>
      <c r="B1428" s="67"/>
      <c r="C1428" s="57"/>
      <c r="D1428" s="68"/>
      <c r="E1428" s="391"/>
      <c r="F1428" s="391"/>
      <c r="G1428" s="57"/>
    </row>
    <row r="1429" spans="1:7">
      <c r="A1429" s="66"/>
      <c r="B1429" s="67"/>
      <c r="C1429" s="57"/>
      <c r="D1429" s="68"/>
      <c r="E1429" s="391"/>
      <c r="F1429" s="391"/>
      <c r="G1429" s="57"/>
    </row>
    <row r="1430" spans="1:7">
      <c r="A1430" s="66"/>
      <c r="B1430" s="67"/>
      <c r="C1430" s="57"/>
      <c r="D1430" s="68"/>
      <c r="E1430" s="391"/>
      <c r="F1430" s="391"/>
      <c r="G1430" s="57"/>
    </row>
    <row r="1431" spans="1:7">
      <c r="A1431" s="66"/>
      <c r="B1431" s="67"/>
      <c r="C1431" s="57"/>
      <c r="D1431" s="68"/>
      <c r="E1431" s="391"/>
      <c r="F1431" s="391"/>
      <c r="G1431" s="57"/>
    </row>
    <row r="1432" spans="1:7">
      <c r="A1432" s="66"/>
      <c r="B1432" s="67"/>
      <c r="C1432" s="57"/>
      <c r="D1432" s="68"/>
      <c r="E1432" s="391"/>
      <c r="F1432" s="391"/>
      <c r="G1432" s="57"/>
    </row>
    <row r="1433" spans="1:7">
      <c r="A1433" s="66"/>
      <c r="B1433" s="67"/>
      <c r="C1433" s="57"/>
      <c r="D1433" s="68"/>
      <c r="E1433" s="391"/>
      <c r="F1433" s="391"/>
      <c r="G1433" s="57"/>
    </row>
    <row r="1434" spans="1:7">
      <c r="A1434" s="66"/>
      <c r="B1434" s="67"/>
      <c r="C1434" s="57"/>
      <c r="D1434" s="68"/>
      <c r="E1434" s="391"/>
      <c r="F1434" s="391"/>
      <c r="G1434" s="57"/>
    </row>
    <row r="1435" spans="1:7">
      <c r="A1435" s="66"/>
      <c r="B1435" s="67"/>
      <c r="C1435" s="57"/>
      <c r="D1435" s="68"/>
      <c r="E1435" s="391"/>
      <c r="F1435" s="391"/>
      <c r="G1435" s="57"/>
    </row>
    <row r="1436" spans="1:7">
      <c r="A1436" s="66"/>
      <c r="B1436" s="67"/>
      <c r="C1436" s="57"/>
      <c r="D1436" s="68"/>
      <c r="E1436" s="391"/>
      <c r="F1436" s="391"/>
      <c r="G1436" s="57"/>
    </row>
    <row r="1437" spans="1:7">
      <c r="A1437" s="66"/>
      <c r="B1437" s="67"/>
      <c r="C1437" s="57"/>
      <c r="D1437" s="68"/>
      <c r="E1437" s="391"/>
      <c r="F1437" s="391"/>
      <c r="G1437" s="57"/>
    </row>
    <row r="1438" spans="1:7">
      <c r="A1438" s="66"/>
      <c r="B1438" s="67"/>
      <c r="C1438" s="57"/>
      <c r="D1438" s="68"/>
      <c r="E1438" s="391"/>
      <c r="F1438" s="391"/>
      <c r="G1438" s="57"/>
    </row>
    <row r="1439" spans="1:7">
      <c r="A1439" s="66"/>
      <c r="B1439" s="67"/>
      <c r="C1439" s="57"/>
      <c r="D1439" s="68"/>
      <c r="E1439" s="391"/>
      <c r="F1439" s="391"/>
      <c r="G1439" s="57"/>
    </row>
    <row r="1440" spans="1:7">
      <c r="A1440" s="66"/>
      <c r="B1440" s="67"/>
      <c r="C1440" s="57"/>
      <c r="D1440" s="68"/>
      <c r="E1440" s="391"/>
      <c r="F1440" s="391"/>
      <c r="G1440" s="57"/>
    </row>
    <row r="1441" spans="1:7">
      <c r="A1441" s="66"/>
      <c r="B1441" s="67"/>
      <c r="C1441" s="57"/>
      <c r="D1441" s="68"/>
      <c r="E1441" s="391"/>
      <c r="F1441" s="391"/>
      <c r="G1441" s="57"/>
    </row>
    <row r="1442" spans="1:7">
      <c r="A1442" s="66"/>
      <c r="B1442" s="67"/>
      <c r="C1442" s="57"/>
      <c r="D1442" s="68"/>
      <c r="E1442" s="391"/>
      <c r="F1442" s="391"/>
      <c r="G1442" s="57"/>
    </row>
    <row r="1443" spans="1:7">
      <c r="A1443" s="66"/>
      <c r="B1443" s="67"/>
      <c r="C1443" s="57"/>
      <c r="D1443" s="68"/>
      <c r="E1443" s="391"/>
      <c r="F1443" s="391"/>
      <c r="G1443" s="57"/>
    </row>
    <row r="1444" spans="1:7">
      <c r="A1444" s="66"/>
      <c r="B1444" s="67"/>
      <c r="C1444" s="57"/>
      <c r="D1444" s="68"/>
      <c r="E1444" s="391"/>
      <c r="F1444" s="391"/>
      <c r="G1444" s="57"/>
    </row>
    <row r="1445" spans="1:7">
      <c r="A1445" s="66"/>
      <c r="B1445" s="67"/>
      <c r="C1445" s="57"/>
      <c r="D1445" s="68"/>
      <c r="E1445" s="391"/>
      <c r="F1445" s="391"/>
      <c r="G1445" s="57"/>
    </row>
    <row r="1446" spans="1:7">
      <c r="A1446" s="66"/>
      <c r="B1446" s="67"/>
      <c r="C1446" s="57"/>
      <c r="D1446" s="68"/>
      <c r="E1446" s="391"/>
      <c r="F1446" s="391"/>
      <c r="G1446" s="57"/>
    </row>
    <row r="1447" spans="1:7">
      <c r="A1447" s="66"/>
      <c r="B1447" s="67"/>
      <c r="C1447" s="57"/>
      <c r="D1447" s="68"/>
      <c r="E1447" s="391"/>
      <c r="F1447" s="391"/>
      <c r="G1447" s="57"/>
    </row>
    <row r="1448" spans="1:7">
      <c r="A1448" s="66"/>
      <c r="B1448" s="67"/>
      <c r="C1448" s="57"/>
      <c r="D1448" s="68"/>
      <c r="E1448" s="391"/>
      <c r="F1448" s="391"/>
      <c r="G1448" s="57"/>
    </row>
    <row r="1449" spans="1:7">
      <c r="A1449" s="66"/>
      <c r="B1449" s="67"/>
      <c r="C1449" s="57"/>
      <c r="D1449" s="68"/>
      <c r="E1449" s="391"/>
      <c r="F1449" s="391"/>
      <c r="G1449" s="57"/>
    </row>
    <row r="1450" spans="1:7">
      <c r="A1450" s="66"/>
      <c r="B1450" s="67"/>
      <c r="C1450" s="57"/>
      <c r="D1450" s="68"/>
      <c r="E1450" s="391"/>
      <c r="F1450" s="391"/>
      <c r="G1450" s="57"/>
    </row>
    <row r="1451" spans="1:7">
      <c r="A1451" s="66"/>
      <c r="B1451" s="67"/>
      <c r="C1451" s="57"/>
      <c r="D1451" s="68"/>
      <c r="E1451" s="391"/>
      <c r="F1451" s="391"/>
      <c r="G1451" s="57"/>
    </row>
    <row r="1452" spans="1:7">
      <c r="A1452" s="66"/>
      <c r="B1452" s="67"/>
      <c r="C1452" s="57"/>
      <c r="D1452" s="68"/>
      <c r="E1452" s="391"/>
      <c r="F1452" s="391"/>
      <c r="G1452" s="57"/>
    </row>
    <row r="1453" spans="1:7">
      <c r="A1453" s="66"/>
      <c r="B1453" s="67"/>
      <c r="C1453" s="57"/>
      <c r="D1453" s="68"/>
      <c r="E1453" s="391"/>
      <c r="F1453" s="391"/>
      <c r="G1453" s="57"/>
    </row>
    <row r="1454" spans="1:7">
      <c r="A1454" s="66"/>
      <c r="B1454" s="67"/>
      <c r="C1454" s="57"/>
      <c r="D1454" s="68"/>
      <c r="E1454" s="391"/>
      <c r="F1454" s="391"/>
      <c r="G1454" s="57"/>
    </row>
    <row r="1455" spans="1:7">
      <c r="A1455" s="66"/>
      <c r="B1455" s="67"/>
      <c r="C1455" s="57"/>
      <c r="D1455" s="68"/>
      <c r="E1455" s="391"/>
      <c r="F1455" s="391"/>
      <c r="G1455" s="57"/>
    </row>
    <row r="1456" spans="1:7">
      <c r="A1456" s="66"/>
      <c r="B1456" s="67"/>
      <c r="C1456" s="57"/>
      <c r="D1456" s="68"/>
      <c r="E1456" s="391"/>
      <c r="F1456" s="391"/>
      <c r="G1456" s="57"/>
    </row>
    <row r="1457" spans="1:7">
      <c r="A1457" s="66"/>
      <c r="B1457" s="67"/>
      <c r="C1457" s="57"/>
      <c r="D1457" s="68"/>
      <c r="E1457" s="391"/>
      <c r="F1457" s="391"/>
      <c r="G1457" s="57"/>
    </row>
    <row r="1458" spans="1:7">
      <c r="A1458" s="66"/>
      <c r="B1458" s="67"/>
      <c r="C1458" s="57"/>
      <c r="D1458" s="68"/>
      <c r="E1458" s="391"/>
      <c r="F1458" s="391"/>
      <c r="G1458" s="57"/>
    </row>
    <row r="1459" spans="1:7">
      <c r="A1459" s="66"/>
      <c r="B1459" s="67"/>
      <c r="C1459" s="57"/>
      <c r="D1459" s="68"/>
      <c r="E1459" s="391"/>
      <c r="F1459" s="391"/>
      <c r="G1459" s="57"/>
    </row>
    <row r="1460" spans="1:7">
      <c r="A1460" s="66"/>
      <c r="B1460" s="67"/>
      <c r="C1460" s="57"/>
      <c r="D1460" s="68"/>
      <c r="E1460" s="391"/>
      <c r="F1460" s="391"/>
      <c r="G1460" s="57"/>
    </row>
    <row r="1461" spans="1:7">
      <c r="A1461" s="66"/>
      <c r="B1461" s="67"/>
      <c r="C1461" s="57"/>
      <c r="D1461" s="68"/>
      <c r="E1461" s="391"/>
      <c r="F1461" s="391"/>
      <c r="G1461" s="57"/>
    </row>
    <row r="1462" spans="1:7">
      <c r="A1462" s="66"/>
      <c r="B1462" s="67"/>
      <c r="C1462" s="57"/>
      <c r="D1462" s="68"/>
      <c r="E1462" s="391"/>
      <c r="F1462" s="391"/>
      <c r="G1462" s="57"/>
    </row>
    <row r="1463" spans="1:7">
      <c r="A1463" s="66"/>
      <c r="B1463" s="67"/>
      <c r="C1463" s="57"/>
      <c r="D1463" s="68"/>
      <c r="E1463" s="391"/>
      <c r="F1463" s="391"/>
      <c r="G1463" s="57"/>
    </row>
    <row r="1464" spans="1:7">
      <c r="A1464" s="66"/>
      <c r="B1464" s="67"/>
      <c r="C1464" s="57"/>
      <c r="D1464" s="68"/>
      <c r="E1464" s="391"/>
      <c r="F1464" s="391"/>
      <c r="G1464" s="57"/>
    </row>
    <row r="1465" spans="1:7">
      <c r="A1465" s="66"/>
      <c r="B1465" s="67"/>
      <c r="C1465" s="57"/>
      <c r="D1465" s="68"/>
      <c r="E1465" s="391"/>
      <c r="F1465" s="391"/>
      <c r="G1465" s="57"/>
    </row>
    <row r="1466" spans="1:7">
      <c r="A1466" s="66"/>
      <c r="B1466" s="67"/>
      <c r="C1466" s="57"/>
      <c r="D1466" s="68"/>
      <c r="E1466" s="391"/>
      <c r="F1466" s="391"/>
      <c r="G1466" s="57"/>
    </row>
    <row r="1467" spans="1:7">
      <c r="A1467" s="66"/>
      <c r="B1467" s="67"/>
      <c r="C1467" s="57"/>
      <c r="D1467" s="68"/>
      <c r="E1467" s="391"/>
      <c r="F1467" s="391"/>
      <c r="G1467" s="57"/>
    </row>
    <row r="1468" spans="1:7">
      <c r="A1468" s="66"/>
      <c r="B1468" s="67"/>
      <c r="C1468" s="57"/>
      <c r="D1468" s="68"/>
      <c r="E1468" s="391"/>
      <c r="F1468" s="391"/>
      <c r="G1468" s="57"/>
    </row>
    <row r="1469" spans="1:7">
      <c r="A1469" s="66"/>
      <c r="B1469" s="67"/>
      <c r="C1469" s="57"/>
      <c r="D1469" s="68"/>
      <c r="E1469" s="391"/>
      <c r="F1469" s="391"/>
      <c r="G1469" s="57"/>
    </row>
    <row r="1470" spans="1:7">
      <c r="A1470" s="66"/>
      <c r="B1470" s="67"/>
      <c r="C1470" s="57"/>
      <c r="D1470" s="68"/>
      <c r="E1470" s="391"/>
      <c r="F1470" s="391"/>
      <c r="G1470" s="57"/>
    </row>
    <row r="1471" spans="1:7">
      <c r="A1471" s="66"/>
      <c r="B1471" s="67"/>
      <c r="C1471" s="57"/>
      <c r="D1471" s="68"/>
      <c r="E1471" s="391"/>
      <c r="F1471" s="391"/>
      <c r="G1471" s="57"/>
    </row>
    <row r="1472" spans="1:7">
      <c r="A1472" s="66"/>
      <c r="B1472" s="67"/>
      <c r="C1472" s="57"/>
      <c r="D1472" s="68"/>
      <c r="E1472" s="391"/>
      <c r="F1472" s="391"/>
      <c r="G1472" s="57"/>
    </row>
    <row r="1473" spans="1:7">
      <c r="A1473" s="66"/>
      <c r="B1473" s="67"/>
      <c r="C1473" s="57"/>
      <c r="D1473" s="68"/>
      <c r="E1473" s="391"/>
      <c r="F1473" s="391"/>
      <c r="G1473" s="57"/>
    </row>
    <row r="1474" spans="1:7">
      <c r="A1474" s="66"/>
      <c r="B1474" s="67"/>
      <c r="C1474" s="57"/>
      <c r="D1474" s="68"/>
      <c r="E1474" s="391"/>
      <c r="F1474" s="391"/>
      <c r="G1474" s="57"/>
    </row>
    <row r="1475" spans="1:7">
      <c r="A1475" s="66"/>
      <c r="B1475" s="67"/>
      <c r="C1475" s="57"/>
      <c r="D1475" s="68"/>
      <c r="E1475" s="391"/>
      <c r="F1475" s="391"/>
      <c r="G1475" s="57"/>
    </row>
    <row r="1476" spans="1:7">
      <c r="A1476" s="66"/>
      <c r="B1476" s="67"/>
      <c r="C1476" s="57"/>
      <c r="D1476" s="68"/>
      <c r="E1476" s="391"/>
      <c r="F1476" s="391"/>
      <c r="G1476" s="57"/>
    </row>
    <row r="1477" spans="1:7">
      <c r="A1477" s="66"/>
      <c r="B1477" s="67"/>
      <c r="C1477" s="57"/>
      <c r="D1477" s="68"/>
      <c r="E1477" s="391"/>
      <c r="F1477" s="391"/>
      <c r="G1477" s="57"/>
    </row>
    <row r="1478" spans="1:7">
      <c r="A1478" s="66"/>
      <c r="B1478" s="67"/>
      <c r="C1478" s="57"/>
      <c r="D1478" s="68"/>
      <c r="E1478" s="391"/>
      <c r="F1478" s="391"/>
      <c r="G1478" s="57"/>
    </row>
    <row r="1479" spans="1:7">
      <c r="A1479" s="66"/>
      <c r="B1479" s="67"/>
      <c r="C1479" s="57"/>
      <c r="D1479" s="68"/>
      <c r="E1479" s="391"/>
      <c r="F1479" s="391"/>
      <c r="G1479" s="57"/>
    </row>
    <row r="1480" spans="1:7">
      <c r="A1480" s="66"/>
      <c r="B1480" s="69"/>
      <c r="C1480" s="57"/>
      <c r="D1480" s="68"/>
      <c r="E1480" s="391"/>
      <c r="F1480" s="391"/>
      <c r="G1480" s="57"/>
    </row>
    <row r="1481" spans="1:7">
      <c r="A1481" s="66"/>
      <c r="B1481" s="67"/>
      <c r="C1481" s="57"/>
      <c r="D1481" s="68"/>
      <c r="E1481" s="391"/>
      <c r="F1481" s="391"/>
      <c r="G1481" s="57"/>
    </row>
    <row r="1482" spans="1:7">
      <c r="A1482" s="66"/>
      <c r="B1482" s="67"/>
      <c r="C1482" s="57"/>
      <c r="D1482" s="68"/>
      <c r="E1482" s="391"/>
      <c r="F1482" s="391"/>
      <c r="G1482" s="57"/>
    </row>
    <row r="1483" spans="1:7">
      <c r="A1483" s="66"/>
      <c r="B1483" s="67"/>
      <c r="C1483" s="57"/>
      <c r="D1483" s="68"/>
      <c r="E1483" s="391"/>
      <c r="F1483" s="391"/>
      <c r="G1483" s="57"/>
    </row>
    <row r="1484" spans="1:7">
      <c r="A1484" s="66"/>
      <c r="B1484" s="69"/>
      <c r="C1484" s="57"/>
      <c r="D1484" s="68"/>
      <c r="E1484" s="391"/>
      <c r="F1484" s="391"/>
      <c r="G1484" s="57"/>
    </row>
    <row r="1485" spans="1:7">
      <c r="A1485" s="66"/>
      <c r="B1485" s="67"/>
      <c r="C1485" s="57"/>
      <c r="D1485" s="68"/>
      <c r="E1485" s="391"/>
      <c r="F1485" s="391"/>
      <c r="G1485" s="57"/>
    </row>
    <row r="1486" spans="1:7">
      <c r="A1486" s="66"/>
      <c r="B1486" s="67"/>
      <c r="C1486" s="57"/>
      <c r="D1486" s="68"/>
      <c r="E1486" s="391"/>
      <c r="F1486" s="391"/>
      <c r="G1486" s="57"/>
    </row>
    <row r="1487" spans="1:7">
      <c r="A1487" s="66"/>
      <c r="B1487" s="69"/>
      <c r="C1487" s="57"/>
      <c r="D1487" s="68"/>
      <c r="E1487" s="391"/>
      <c r="F1487" s="391"/>
      <c r="G1487" s="57"/>
    </row>
    <row r="1488" spans="1:7">
      <c r="A1488" s="66"/>
      <c r="B1488" s="69"/>
      <c r="C1488" s="57"/>
      <c r="D1488" s="68"/>
      <c r="E1488" s="391"/>
      <c r="F1488" s="391"/>
      <c r="G1488" s="57"/>
    </row>
    <row r="1489" spans="1:7">
      <c r="A1489" s="66"/>
      <c r="B1489" s="67"/>
      <c r="C1489" s="57"/>
      <c r="D1489" s="68"/>
      <c r="E1489" s="391"/>
      <c r="F1489" s="391"/>
      <c r="G1489" s="57"/>
    </row>
    <row r="1490" spans="1:7">
      <c r="A1490" s="66"/>
      <c r="B1490" s="67"/>
      <c r="C1490" s="57"/>
      <c r="D1490" s="68"/>
      <c r="E1490" s="391"/>
      <c r="F1490" s="391"/>
      <c r="G1490" s="57"/>
    </row>
    <row r="1491" spans="1:7">
      <c r="A1491" s="66"/>
      <c r="B1491" s="67"/>
      <c r="C1491" s="57"/>
      <c r="D1491" s="68"/>
      <c r="E1491" s="391"/>
      <c r="F1491" s="391"/>
      <c r="G1491" s="57"/>
    </row>
    <row r="1492" spans="1:7">
      <c r="A1492" s="66"/>
      <c r="B1492" s="67"/>
      <c r="C1492" s="57"/>
      <c r="D1492" s="68"/>
      <c r="E1492" s="391"/>
      <c r="F1492" s="391"/>
      <c r="G1492" s="57"/>
    </row>
    <row r="1493" spans="1:7">
      <c r="A1493" s="66"/>
      <c r="B1493" s="67"/>
      <c r="C1493" s="57"/>
      <c r="D1493" s="68"/>
      <c r="E1493" s="391"/>
      <c r="F1493" s="391"/>
      <c r="G1493" s="57"/>
    </row>
    <row r="1494" spans="1:7">
      <c r="A1494" s="66"/>
      <c r="B1494" s="67"/>
      <c r="C1494" s="57"/>
      <c r="D1494" s="68"/>
      <c r="E1494" s="391"/>
      <c r="F1494" s="391"/>
      <c r="G1494" s="57"/>
    </row>
    <row r="1495" spans="1:7">
      <c r="A1495" s="66"/>
      <c r="B1495" s="67"/>
      <c r="C1495" s="57"/>
      <c r="D1495" s="68"/>
      <c r="E1495" s="391"/>
      <c r="F1495" s="391"/>
      <c r="G1495" s="57"/>
    </row>
    <row r="1496" spans="1:7">
      <c r="A1496" s="66"/>
      <c r="B1496" s="67"/>
      <c r="C1496" s="57"/>
      <c r="D1496" s="68"/>
      <c r="E1496" s="391"/>
      <c r="F1496" s="391"/>
      <c r="G1496" s="57"/>
    </row>
    <row r="1497" spans="1:7">
      <c r="A1497" s="66"/>
      <c r="B1497" s="67"/>
      <c r="C1497" s="57"/>
      <c r="D1497" s="68"/>
      <c r="E1497" s="391"/>
      <c r="F1497" s="391"/>
      <c r="G1497" s="57"/>
    </row>
    <row r="1498" spans="1:7">
      <c r="A1498" s="66"/>
      <c r="B1498" s="67"/>
      <c r="C1498" s="57"/>
      <c r="D1498" s="68"/>
      <c r="E1498" s="391"/>
      <c r="F1498" s="391"/>
      <c r="G1498" s="57"/>
    </row>
    <row r="1499" spans="1:7">
      <c r="A1499" s="66"/>
      <c r="B1499" s="67"/>
      <c r="C1499" s="57"/>
      <c r="D1499" s="68"/>
      <c r="E1499" s="391"/>
      <c r="F1499" s="391"/>
      <c r="G1499" s="57"/>
    </row>
    <row r="1500" spans="1:7">
      <c r="A1500" s="66"/>
      <c r="B1500" s="67"/>
      <c r="C1500" s="57"/>
      <c r="D1500" s="68"/>
      <c r="E1500" s="391"/>
      <c r="F1500" s="391"/>
      <c r="G1500" s="57"/>
    </row>
    <row r="1501" spans="1:7">
      <c r="A1501" s="66"/>
      <c r="B1501" s="67"/>
      <c r="C1501" s="57"/>
      <c r="D1501" s="68"/>
      <c r="E1501" s="391"/>
      <c r="F1501" s="391"/>
      <c r="G1501" s="57"/>
    </row>
    <row r="1502" spans="1:7">
      <c r="A1502" s="66"/>
      <c r="B1502" s="67"/>
      <c r="C1502" s="57"/>
      <c r="D1502" s="68"/>
      <c r="E1502" s="391"/>
      <c r="F1502" s="391"/>
      <c r="G1502" s="57"/>
    </row>
    <row r="1503" spans="1:7">
      <c r="A1503" s="66"/>
      <c r="B1503" s="67"/>
      <c r="C1503" s="57"/>
      <c r="D1503" s="68"/>
      <c r="E1503" s="391"/>
      <c r="F1503" s="391"/>
      <c r="G1503" s="57"/>
    </row>
    <row r="1504" spans="1:7">
      <c r="A1504" s="66"/>
      <c r="B1504" s="67"/>
      <c r="C1504" s="57"/>
      <c r="D1504" s="68"/>
      <c r="E1504" s="391"/>
      <c r="F1504" s="391"/>
      <c r="G1504" s="57"/>
    </row>
    <row r="1505" spans="1:7">
      <c r="A1505" s="66"/>
      <c r="B1505" s="67"/>
      <c r="C1505" s="57"/>
      <c r="D1505" s="68"/>
      <c r="E1505" s="391"/>
      <c r="F1505" s="391"/>
      <c r="G1505" s="57"/>
    </row>
    <row r="1506" spans="1:7">
      <c r="A1506" s="66"/>
      <c r="B1506" s="67"/>
      <c r="C1506" s="57"/>
      <c r="D1506" s="68"/>
      <c r="E1506" s="391"/>
      <c r="F1506" s="391"/>
      <c r="G1506" s="57"/>
    </row>
    <row r="1507" spans="1:7">
      <c r="A1507" s="66"/>
      <c r="B1507" s="67"/>
      <c r="C1507" s="57"/>
      <c r="D1507" s="68"/>
      <c r="E1507" s="391"/>
      <c r="F1507" s="391"/>
      <c r="G1507" s="57"/>
    </row>
    <row r="1508" spans="1:7">
      <c r="A1508" s="66"/>
      <c r="B1508" s="67"/>
      <c r="C1508" s="57"/>
      <c r="D1508" s="68"/>
      <c r="E1508" s="391"/>
      <c r="F1508" s="391"/>
      <c r="G1508" s="57"/>
    </row>
    <row r="1509" spans="1:7">
      <c r="A1509" s="66"/>
      <c r="B1509" s="69"/>
      <c r="C1509" s="57"/>
      <c r="D1509" s="68"/>
      <c r="E1509" s="391"/>
      <c r="F1509" s="391"/>
      <c r="G1509" s="57"/>
    </row>
    <row r="1510" spans="1:7">
      <c r="A1510" s="66"/>
      <c r="B1510" s="69"/>
      <c r="C1510" s="57"/>
      <c r="D1510" s="68"/>
      <c r="E1510" s="391"/>
      <c r="F1510" s="391"/>
      <c r="G1510" s="57"/>
    </row>
    <row r="1511" spans="1:7">
      <c r="A1511" s="66"/>
      <c r="B1511" s="67"/>
      <c r="C1511" s="57"/>
      <c r="D1511" s="68"/>
      <c r="E1511" s="391"/>
      <c r="F1511" s="391"/>
      <c r="G1511" s="57"/>
    </row>
    <row r="1512" spans="1:7">
      <c r="A1512" s="66"/>
      <c r="B1512" s="67"/>
      <c r="C1512" s="57"/>
      <c r="D1512" s="68"/>
      <c r="E1512" s="391"/>
      <c r="F1512" s="391"/>
      <c r="G1512" s="57"/>
    </row>
    <row r="1513" spans="1:7">
      <c r="A1513" s="66"/>
      <c r="B1513" s="67"/>
      <c r="C1513" s="57"/>
      <c r="D1513" s="68"/>
      <c r="E1513" s="391"/>
      <c r="F1513" s="391"/>
      <c r="G1513" s="57"/>
    </row>
    <row r="1514" spans="1:7">
      <c r="A1514" s="66"/>
      <c r="B1514" s="67"/>
      <c r="C1514" s="57"/>
      <c r="D1514" s="68"/>
      <c r="E1514" s="391"/>
      <c r="F1514" s="391"/>
      <c r="G1514" s="57"/>
    </row>
    <row r="1515" spans="1:7">
      <c r="A1515" s="66"/>
      <c r="B1515" s="67"/>
      <c r="C1515" s="57"/>
      <c r="D1515" s="68"/>
      <c r="E1515" s="391"/>
      <c r="F1515" s="391"/>
      <c r="G1515" s="57"/>
    </row>
    <row r="1516" spans="1:7">
      <c r="A1516" s="66"/>
      <c r="B1516" s="67"/>
      <c r="C1516" s="57"/>
      <c r="D1516" s="68"/>
      <c r="E1516" s="391"/>
      <c r="F1516" s="391"/>
      <c r="G1516" s="57"/>
    </row>
    <row r="1517" spans="1:7">
      <c r="A1517" s="66"/>
      <c r="B1517" s="67"/>
      <c r="C1517" s="57"/>
      <c r="D1517" s="68"/>
      <c r="E1517" s="391"/>
      <c r="F1517" s="391"/>
      <c r="G1517" s="57"/>
    </row>
    <row r="1518" spans="1:7">
      <c r="A1518" s="66"/>
      <c r="B1518" s="69"/>
      <c r="C1518" s="57"/>
      <c r="D1518" s="68"/>
      <c r="E1518" s="391"/>
      <c r="F1518" s="391"/>
      <c r="G1518" s="57"/>
    </row>
    <row r="1519" spans="1:7">
      <c r="A1519" s="66"/>
      <c r="B1519" s="67"/>
      <c r="C1519" s="57"/>
      <c r="D1519" s="68"/>
      <c r="E1519" s="391"/>
      <c r="F1519" s="391"/>
      <c r="G1519" s="57"/>
    </row>
    <row r="1520" spans="1:7">
      <c r="A1520" s="66"/>
      <c r="B1520" s="67"/>
      <c r="C1520" s="57"/>
      <c r="D1520" s="68"/>
      <c r="E1520" s="391"/>
      <c r="F1520" s="391"/>
      <c r="G1520" s="57"/>
    </row>
    <row r="1521" spans="1:7">
      <c r="A1521" s="66"/>
      <c r="B1521" s="67"/>
      <c r="C1521" s="57"/>
      <c r="D1521" s="68"/>
      <c r="E1521" s="391"/>
      <c r="F1521" s="391"/>
      <c r="G1521" s="57"/>
    </row>
    <row r="1522" spans="1:7">
      <c r="A1522" s="66"/>
      <c r="B1522" s="69"/>
      <c r="C1522" s="57"/>
      <c r="D1522" s="68"/>
      <c r="E1522" s="391"/>
      <c r="F1522" s="391"/>
      <c r="G1522" s="57"/>
    </row>
    <row r="1523" spans="1:7">
      <c r="A1523" s="66"/>
      <c r="B1523" s="67"/>
      <c r="C1523" s="57"/>
      <c r="D1523" s="68"/>
      <c r="E1523" s="391"/>
      <c r="F1523" s="391"/>
      <c r="G1523" s="57"/>
    </row>
    <row r="1524" spans="1:7">
      <c r="A1524" s="66"/>
      <c r="B1524" s="67"/>
      <c r="C1524" s="57"/>
      <c r="D1524" s="68"/>
      <c r="E1524" s="391"/>
      <c r="F1524" s="391"/>
      <c r="G1524" s="57"/>
    </row>
    <row r="1525" spans="1:7">
      <c r="A1525" s="66"/>
      <c r="B1525" s="69"/>
      <c r="C1525" s="57"/>
      <c r="D1525" s="68"/>
      <c r="E1525" s="391"/>
      <c r="F1525" s="391"/>
      <c r="G1525" s="57"/>
    </row>
    <row r="1526" spans="1:7">
      <c r="A1526" s="66"/>
      <c r="B1526" s="69"/>
      <c r="C1526" s="57"/>
      <c r="D1526" s="68"/>
      <c r="E1526" s="391"/>
      <c r="F1526" s="391"/>
      <c r="G1526" s="57"/>
    </row>
    <row r="1527" spans="1:7">
      <c r="A1527" s="66"/>
      <c r="B1527" s="67"/>
      <c r="C1527" s="57"/>
      <c r="D1527" s="68"/>
      <c r="E1527" s="391"/>
      <c r="F1527" s="391"/>
      <c r="G1527" s="57"/>
    </row>
    <row r="1528" spans="1:7">
      <c r="A1528" s="66"/>
      <c r="B1528" s="67"/>
      <c r="C1528" s="57"/>
      <c r="D1528" s="68"/>
      <c r="E1528" s="391"/>
      <c r="F1528" s="391"/>
      <c r="G1528" s="57"/>
    </row>
    <row r="1529" spans="1:7">
      <c r="A1529" s="66"/>
      <c r="B1529" s="67"/>
      <c r="C1529" s="57"/>
      <c r="D1529" s="68"/>
      <c r="E1529" s="391"/>
      <c r="F1529" s="391"/>
      <c r="G1529" s="57"/>
    </row>
    <row r="1530" spans="1:7">
      <c r="A1530" s="66"/>
      <c r="B1530" s="67"/>
      <c r="C1530" s="57"/>
      <c r="D1530" s="68"/>
      <c r="E1530" s="391"/>
      <c r="F1530" s="391"/>
      <c r="G1530" s="57"/>
    </row>
    <row r="1531" spans="1:7">
      <c r="A1531" s="66"/>
      <c r="B1531" s="67"/>
      <c r="C1531" s="57"/>
      <c r="D1531" s="68"/>
      <c r="E1531" s="391"/>
      <c r="F1531" s="391"/>
      <c r="G1531" s="57"/>
    </row>
    <row r="1532" spans="1:7">
      <c r="A1532" s="66"/>
      <c r="B1532" s="67"/>
      <c r="C1532" s="57"/>
      <c r="D1532" s="68"/>
      <c r="E1532" s="391"/>
      <c r="F1532" s="391"/>
      <c r="G1532" s="57"/>
    </row>
    <row r="1533" spans="1:7">
      <c r="A1533" s="66"/>
      <c r="B1533" s="67"/>
      <c r="C1533" s="57"/>
      <c r="D1533" s="68"/>
      <c r="E1533" s="391"/>
      <c r="F1533" s="391"/>
      <c r="G1533" s="57"/>
    </row>
    <row r="1534" spans="1:7">
      <c r="A1534" s="66"/>
      <c r="B1534" s="67"/>
      <c r="C1534" s="57"/>
      <c r="D1534" s="68"/>
      <c r="E1534" s="391"/>
      <c r="F1534" s="391"/>
      <c r="G1534" s="57"/>
    </row>
    <row r="1535" spans="1:7">
      <c r="A1535" s="66"/>
      <c r="B1535" s="67"/>
      <c r="C1535" s="57"/>
      <c r="D1535" s="68"/>
      <c r="E1535" s="391"/>
      <c r="F1535" s="391"/>
      <c r="G1535" s="57"/>
    </row>
    <row r="1536" spans="1:7">
      <c r="A1536" s="66"/>
      <c r="B1536" s="67"/>
      <c r="C1536" s="57"/>
      <c r="D1536" s="68"/>
      <c r="E1536" s="391"/>
      <c r="F1536" s="391"/>
      <c r="G1536" s="57"/>
    </row>
    <row r="1537" spans="1:7">
      <c r="A1537" s="66"/>
      <c r="B1537" s="67"/>
      <c r="C1537" s="57"/>
      <c r="D1537" s="68"/>
      <c r="E1537" s="391"/>
      <c r="F1537" s="391"/>
      <c r="G1537" s="57"/>
    </row>
    <row r="1538" spans="1:7">
      <c r="A1538" s="66"/>
      <c r="B1538" s="67"/>
      <c r="C1538" s="57"/>
      <c r="D1538" s="68"/>
      <c r="E1538" s="391"/>
      <c r="F1538" s="391"/>
      <c r="G1538" s="57"/>
    </row>
    <row r="1539" spans="1:7">
      <c r="A1539" s="66"/>
      <c r="B1539" s="67"/>
      <c r="C1539" s="57"/>
      <c r="D1539" s="68"/>
      <c r="E1539" s="391"/>
      <c r="F1539" s="391"/>
      <c r="G1539" s="57"/>
    </row>
    <row r="1540" spans="1:7">
      <c r="A1540" s="66"/>
      <c r="B1540" s="67"/>
      <c r="C1540" s="57"/>
      <c r="D1540" s="68"/>
      <c r="E1540" s="391"/>
      <c r="F1540" s="391"/>
      <c r="G1540" s="57"/>
    </row>
    <row r="1541" spans="1:7">
      <c r="A1541" s="66"/>
      <c r="B1541" s="67"/>
      <c r="C1541" s="57"/>
      <c r="D1541" s="68"/>
      <c r="E1541" s="391"/>
      <c r="F1541" s="391"/>
      <c r="G1541" s="57"/>
    </row>
    <row r="1542" spans="1:7">
      <c r="A1542" s="66"/>
      <c r="B1542" s="67"/>
      <c r="C1542" s="57"/>
      <c r="D1542" s="68"/>
      <c r="E1542" s="391"/>
      <c r="F1542" s="391"/>
      <c r="G1542" s="57"/>
    </row>
    <row r="1543" spans="1:7">
      <c r="A1543" s="66"/>
      <c r="B1543" s="67"/>
      <c r="C1543" s="57"/>
      <c r="D1543" s="68"/>
      <c r="E1543" s="391"/>
      <c r="F1543" s="391"/>
      <c r="G1543" s="57"/>
    </row>
    <row r="1544" spans="1:7">
      <c r="A1544" s="66"/>
      <c r="B1544" s="67"/>
      <c r="C1544" s="57"/>
      <c r="D1544" s="68"/>
      <c r="E1544" s="391"/>
      <c r="F1544" s="391"/>
      <c r="G1544" s="57"/>
    </row>
    <row r="1545" spans="1:7">
      <c r="A1545" s="66"/>
      <c r="B1545" s="67"/>
      <c r="C1545" s="57"/>
      <c r="D1545" s="68"/>
      <c r="E1545" s="391"/>
      <c r="F1545" s="391"/>
      <c r="G1545" s="57"/>
    </row>
    <row r="1546" spans="1:7">
      <c r="A1546" s="66"/>
      <c r="B1546" s="67"/>
      <c r="C1546" s="57"/>
      <c r="D1546" s="68"/>
      <c r="E1546" s="391"/>
      <c r="F1546" s="391"/>
      <c r="G1546" s="57"/>
    </row>
    <row r="1547" spans="1:7">
      <c r="A1547" s="66"/>
      <c r="B1547" s="69"/>
      <c r="C1547" s="57"/>
      <c r="D1547" s="68"/>
      <c r="E1547" s="391"/>
      <c r="F1547" s="391"/>
      <c r="G1547" s="57"/>
    </row>
    <row r="1548" spans="1:7">
      <c r="A1548" s="66"/>
      <c r="B1548" s="69"/>
      <c r="C1548" s="57"/>
      <c r="D1548" s="68"/>
      <c r="E1548" s="391"/>
      <c r="F1548" s="391"/>
      <c r="G1548" s="57"/>
    </row>
    <row r="1549" spans="1:7">
      <c r="A1549" s="66"/>
      <c r="B1549" s="67"/>
      <c r="C1549" s="57"/>
      <c r="D1549" s="68"/>
      <c r="E1549" s="391"/>
      <c r="F1549" s="391"/>
      <c r="G1549" s="57"/>
    </row>
    <row r="1550" spans="1:7">
      <c r="A1550" s="66"/>
      <c r="B1550" s="67"/>
      <c r="C1550" s="57"/>
      <c r="D1550" s="68"/>
      <c r="E1550" s="391"/>
      <c r="F1550" s="391"/>
      <c r="G1550" s="57"/>
    </row>
    <row r="1551" spans="1:7">
      <c r="A1551" s="66"/>
      <c r="B1551" s="67"/>
      <c r="C1551" s="57"/>
      <c r="D1551" s="68"/>
      <c r="E1551" s="391"/>
      <c r="F1551" s="391"/>
      <c r="G1551" s="57"/>
    </row>
    <row r="1552" spans="1:7">
      <c r="A1552" s="66"/>
      <c r="B1552" s="67"/>
      <c r="C1552" s="57"/>
      <c r="D1552" s="68"/>
      <c r="E1552" s="391"/>
      <c r="F1552" s="391"/>
      <c r="G1552" s="57"/>
    </row>
    <row r="1553" spans="1:7">
      <c r="A1553" s="66"/>
      <c r="B1553" s="67"/>
      <c r="C1553" s="57"/>
      <c r="D1553" s="68"/>
      <c r="E1553" s="391"/>
      <c r="F1553" s="391"/>
      <c r="G1553" s="57"/>
    </row>
    <row r="1554" spans="1:7">
      <c r="A1554" s="66"/>
      <c r="B1554" s="67"/>
      <c r="C1554" s="57"/>
      <c r="D1554" s="68"/>
      <c r="E1554" s="391"/>
      <c r="F1554" s="391"/>
      <c r="G1554" s="57"/>
    </row>
    <row r="1555" spans="1:7">
      <c r="A1555" s="66"/>
      <c r="B1555" s="67"/>
      <c r="C1555" s="57"/>
      <c r="D1555" s="68"/>
      <c r="E1555" s="391"/>
      <c r="F1555" s="391"/>
      <c r="G1555" s="57"/>
    </row>
    <row r="1556" spans="1:7">
      <c r="A1556" s="66"/>
      <c r="B1556" s="69"/>
      <c r="C1556" s="57"/>
      <c r="D1556" s="68"/>
      <c r="E1556" s="391"/>
      <c r="F1556" s="391"/>
      <c r="G1556" s="57"/>
    </row>
    <row r="1557" spans="1:7">
      <c r="A1557" s="66"/>
      <c r="B1557" s="67"/>
      <c r="C1557" s="57"/>
      <c r="D1557" s="68"/>
      <c r="E1557" s="391"/>
      <c r="F1557" s="391"/>
      <c r="G1557" s="57"/>
    </row>
    <row r="1558" spans="1:7">
      <c r="A1558" s="66"/>
      <c r="B1558" s="67"/>
      <c r="C1558" s="57"/>
      <c r="D1558" s="68"/>
      <c r="E1558" s="391"/>
      <c r="F1558" s="391"/>
      <c r="G1558" s="57"/>
    </row>
    <row r="1559" spans="1:7">
      <c r="A1559" s="66"/>
      <c r="B1559" s="67"/>
      <c r="C1559" s="57"/>
      <c r="D1559" s="68"/>
      <c r="E1559" s="391"/>
      <c r="F1559" s="391"/>
      <c r="G1559" s="57"/>
    </row>
    <row r="1560" spans="1:7">
      <c r="A1560" s="66"/>
      <c r="B1560" s="69"/>
      <c r="C1560" s="57"/>
      <c r="D1560" s="68"/>
      <c r="E1560" s="391"/>
      <c r="F1560" s="391"/>
      <c r="G1560" s="57"/>
    </row>
    <row r="1561" spans="1:7">
      <c r="A1561" s="66"/>
      <c r="B1561" s="67"/>
      <c r="C1561" s="57"/>
      <c r="D1561" s="68"/>
      <c r="E1561" s="391"/>
      <c r="F1561" s="391"/>
      <c r="G1561" s="57"/>
    </row>
    <row r="1562" spans="1:7">
      <c r="A1562" s="66"/>
      <c r="B1562" s="67"/>
      <c r="C1562" s="57"/>
      <c r="D1562" s="68"/>
      <c r="E1562" s="391"/>
      <c r="F1562" s="391"/>
      <c r="G1562" s="57"/>
    </row>
    <row r="1563" spans="1:7">
      <c r="A1563" s="66"/>
      <c r="B1563" s="69"/>
      <c r="C1563" s="57"/>
      <c r="D1563" s="68"/>
      <c r="E1563" s="391"/>
      <c r="F1563" s="391"/>
      <c r="G1563" s="57"/>
    </row>
    <row r="1564" spans="1:7">
      <c r="A1564" s="66"/>
      <c r="B1564" s="69"/>
      <c r="C1564" s="57"/>
      <c r="D1564" s="68"/>
      <c r="E1564" s="391"/>
      <c r="F1564" s="391"/>
      <c r="G1564" s="57"/>
    </row>
    <row r="1565" spans="1:7">
      <c r="A1565" s="66"/>
      <c r="B1565" s="67"/>
      <c r="C1565" s="57"/>
      <c r="D1565" s="68"/>
      <c r="E1565" s="391"/>
      <c r="F1565" s="391"/>
      <c r="G1565" s="57"/>
    </row>
    <row r="1566" spans="1:7">
      <c r="A1566" s="66"/>
      <c r="B1566" s="67"/>
      <c r="C1566" s="57"/>
      <c r="D1566" s="68"/>
      <c r="E1566" s="391"/>
      <c r="F1566" s="391"/>
      <c r="G1566" s="57"/>
    </row>
    <row r="1567" spans="1:7">
      <c r="A1567" s="66"/>
      <c r="B1567" s="67"/>
      <c r="C1567" s="57"/>
      <c r="D1567" s="68"/>
      <c r="E1567" s="391"/>
      <c r="F1567" s="391"/>
      <c r="G1567" s="57"/>
    </row>
    <row r="1568" spans="1:7">
      <c r="A1568" s="66"/>
      <c r="B1568" s="67"/>
      <c r="C1568" s="57"/>
      <c r="D1568" s="68"/>
      <c r="E1568" s="391"/>
      <c r="F1568" s="391"/>
      <c r="G1568" s="57"/>
    </row>
    <row r="1569" spans="1:7">
      <c r="A1569" s="66"/>
      <c r="B1569" s="67"/>
      <c r="C1569" s="57"/>
      <c r="D1569" s="68"/>
      <c r="E1569" s="391"/>
      <c r="F1569" s="391"/>
      <c r="G1569" s="57"/>
    </row>
    <row r="1570" spans="1:7">
      <c r="A1570" s="66"/>
      <c r="B1570" s="67"/>
      <c r="C1570" s="57"/>
      <c r="D1570" s="68"/>
      <c r="E1570" s="391"/>
      <c r="F1570" s="391"/>
      <c r="G1570" s="57"/>
    </row>
    <row r="1571" spans="1:7">
      <c r="A1571" s="66"/>
      <c r="B1571" s="67"/>
      <c r="C1571" s="57"/>
      <c r="D1571" s="68"/>
      <c r="E1571" s="391"/>
      <c r="F1571" s="391"/>
      <c r="G1571" s="57"/>
    </row>
    <row r="1572" spans="1:7">
      <c r="A1572" s="66"/>
      <c r="B1572" s="67"/>
      <c r="C1572" s="57"/>
      <c r="D1572" s="68"/>
      <c r="E1572" s="391"/>
      <c r="F1572" s="391"/>
      <c r="G1572" s="57"/>
    </row>
    <row r="1573" spans="1:7">
      <c r="A1573" s="66"/>
      <c r="B1573" s="67"/>
      <c r="C1573" s="57"/>
      <c r="D1573" s="68"/>
      <c r="E1573" s="391"/>
      <c r="F1573" s="391"/>
      <c r="G1573" s="57"/>
    </row>
    <row r="1574" spans="1:7">
      <c r="A1574" s="66"/>
      <c r="B1574" s="67"/>
      <c r="C1574" s="57"/>
      <c r="D1574" s="68"/>
      <c r="E1574" s="391"/>
      <c r="F1574" s="391"/>
      <c r="G1574" s="57"/>
    </row>
    <row r="1575" spans="1:7">
      <c r="A1575" s="66"/>
      <c r="B1575" s="67"/>
      <c r="C1575" s="57"/>
      <c r="D1575" s="68"/>
      <c r="E1575" s="391"/>
      <c r="F1575" s="391"/>
      <c r="G1575" s="57"/>
    </row>
    <row r="1576" spans="1:7">
      <c r="A1576" s="66"/>
      <c r="B1576" s="67"/>
      <c r="C1576" s="57"/>
      <c r="D1576" s="68"/>
      <c r="E1576" s="391"/>
      <c r="F1576" s="391"/>
      <c r="G1576" s="57"/>
    </row>
    <row r="1577" spans="1:7">
      <c r="A1577" s="66"/>
      <c r="B1577" s="67"/>
      <c r="C1577" s="57"/>
      <c r="D1577" s="68"/>
      <c r="E1577" s="391"/>
      <c r="F1577" s="391"/>
      <c r="G1577" s="57"/>
    </row>
    <row r="1578" spans="1:7">
      <c r="A1578" s="66"/>
      <c r="B1578" s="67"/>
      <c r="C1578" s="57"/>
      <c r="D1578" s="68"/>
      <c r="E1578" s="391"/>
      <c r="F1578" s="391"/>
      <c r="G1578" s="57"/>
    </row>
    <row r="1579" spans="1:7">
      <c r="A1579" s="66"/>
      <c r="B1579" s="67"/>
      <c r="C1579" s="57"/>
      <c r="D1579" s="68"/>
      <c r="E1579" s="391"/>
      <c r="F1579" s="391"/>
      <c r="G1579" s="57"/>
    </row>
    <row r="1580" spans="1:7">
      <c r="A1580" s="66"/>
      <c r="B1580" s="67"/>
      <c r="C1580" s="57"/>
      <c r="D1580" s="68"/>
      <c r="E1580" s="391"/>
      <c r="F1580" s="391"/>
      <c r="G1580" s="57"/>
    </row>
    <row r="1581" spans="1:7">
      <c r="A1581" s="66"/>
      <c r="B1581" s="67"/>
      <c r="C1581" s="57"/>
      <c r="D1581" s="68"/>
      <c r="E1581" s="391"/>
      <c r="F1581" s="391"/>
      <c r="G1581" s="57"/>
    </row>
    <row r="1582" spans="1:7">
      <c r="A1582" s="66"/>
      <c r="B1582" s="67"/>
      <c r="C1582" s="57"/>
      <c r="D1582" s="68"/>
      <c r="E1582" s="391"/>
      <c r="F1582" s="391"/>
      <c r="G1582" s="57"/>
    </row>
    <row r="1583" spans="1:7">
      <c r="A1583" s="66"/>
      <c r="B1583" s="67"/>
      <c r="C1583" s="57"/>
      <c r="D1583" s="68"/>
      <c r="E1583" s="391"/>
      <c r="F1583" s="391"/>
      <c r="G1583" s="57"/>
    </row>
    <row r="1584" spans="1:7">
      <c r="A1584" s="66"/>
      <c r="B1584" s="67"/>
      <c r="C1584" s="57"/>
      <c r="D1584" s="68"/>
      <c r="E1584" s="391"/>
      <c r="F1584" s="391"/>
      <c r="G1584" s="57"/>
    </row>
    <row r="1585" spans="1:7">
      <c r="A1585" s="66"/>
      <c r="B1585" s="69"/>
      <c r="C1585" s="57"/>
      <c r="D1585" s="68"/>
      <c r="E1585" s="391"/>
      <c r="F1585" s="391"/>
      <c r="G1585" s="57"/>
    </row>
    <row r="1586" spans="1:7">
      <c r="A1586" s="66"/>
      <c r="B1586" s="69"/>
      <c r="C1586" s="57"/>
      <c r="D1586" s="68"/>
      <c r="E1586" s="391"/>
      <c r="F1586" s="391"/>
      <c r="G1586" s="57"/>
    </row>
    <row r="1587" spans="1:7">
      <c r="A1587" s="66"/>
      <c r="B1587" s="67"/>
      <c r="C1587" s="57"/>
      <c r="D1587" s="68"/>
      <c r="E1587" s="391"/>
      <c r="F1587" s="391"/>
      <c r="G1587" s="57"/>
    </row>
    <row r="1588" spans="1:7">
      <c r="A1588" s="66"/>
      <c r="B1588" s="67"/>
      <c r="C1588" s="57"/>
      <c r="D1588" s="68"/>
      <c r="E1588" s="391"/>
      <c r="F1588" s="391"/>
      <c r="G1588" s="57"/>
    </row>
    <row r="1589" spans="1:7">
      <c r="A1589" s="66"/>
      <c r="B1589" s="67"/>
      <c r="C1589" s="57"/>
      <c r="D1589" s="68"/>
      <c r="E1589" s="391"/>
      <c r="F1589" s="391"/>
      <c r="G1589" s="57"/>
    </row>
    <row r="1590" spans="1:7">
      <c r="A1590" s="66"/>
      <c r="B1590" s="67"/>
      <c r="C1590" s="57"/>
      <c r="D1590" s="68"/>
      <c r="E1590" s="391"/>
      <c r="F1590" s="391"/>
      <c r="G1590" s="57"/>
    </row>
    <row r="1591" spans="1:7">
      <c r="A1591" s="66"/>
      <c r="B1591" s="67"/>
      <c r="C1591" s="57"/>
      <c r="D1591" s="68"/>
      <c r="E1591" s="391"/>
      <c r="F1591" s="391"/>
      <c r="G1591" s="57"/>
    </row>
    <row r="1592" spans="1:7">
      <c r="A1592" s="66"/>
      <c r="B1592" s="67"/>
      <c r="C1592" s="57"/>
      <c r="D1592" s="68"/>
      <c r="E1592" s="391"/>
      <c r="F1592" s="391"/>
      <c r="G1592" s="57"/>
    </row>
    <row r="1593" spans="1:7">
      <c r="A1593" s="66"/>
      <c r="B1593" s="67"/>
      <c r="C1593" s="57"/>
      <c r="D1593" s="68"/>
      <c r="E1593" s="391"/>
      <c r="F1593" s="391"/>
      <c r="G1593" s="57"/>
    </row>
    <row r="1594" spans="1:7">
      <c r="A1594" s="66"/>
      <c r="B1594" s="69"/>
      <c r="C1594" s="57"/>
      <c r="D1594" s="68"/>
      <c r="E1594" s="391"/>
      <c r="F1594" s="391"/>
      <c r="G1594" s="57"/>
    </row>
    <row r="1595" spans="1:7">
      <c r="A1595" s="66"/>
      <c r="B1595" s="67"/>
      <c r="C1595" s="57"/>
      <c r="D1595" s="68"/>
      <c r="E1595" s="391"/>
      <c r="F1595" s="391"/>
      <c r="G1595" s="57"/>
    </row>
    <row r="1596" spans="1:7">
      <c r="A1596" s="66"/>
      <c r="B1596" s="67"/>
      <c r="C1596" s="57"/>
      <c r="D1596" s="68"/>
      <c r="E1596" s="391"/>
      <c r="F1596" s="391"/>
      <c r="G1596" s="57"/>
    </row>
    <row r="1597" spans="1:7">
      <c r="A1597" s="66"/>
      <c r="B1597" s="67"/>
      <c r="C1597" s="57"/>
      <c r="D1597" s="68"/>
      <c r="E1597" s="391"/>
      <c r="F1597" s="391"/>
      <c r="G1597" s="57"/>
    </row>
    <row r="1598" spans="1:7">
      <c r="A1598" s="66"/>
      <c r="B1598" s="69"/>
      <c r="C1598" s="57"/>
      <c r="D1598" s="68"/>
      <c r="E1598" s="391"/>
      <c r="F1598" s="391"/>
      <c r="G1598" s="57"/>
    </row>
    <row r="1599" spans="1:7">
      <c r="A1599" s="66"/>
      <c r="B1599" s="67"/>
      <c r="C1599" s="57"/>
      <c r="D1599" s="68"/>
      <c r="E1599" s="391"/>
      <c r="F1599" s="391"/>
      <c r="G1599" s="57"/>
    </row>
    <row r="1600" spans="1:7">
      <c r="A1600" s="66"/>
      <c r="B1600" s="67"/>
      <c r="C1600" s="57"/>
      <c r="D1600" s="68"/>
      <c r="E1600" s="391"/>
      <c r="F1600" s="391"/>
      <c r="G1600" s="57"/>
    </row>
    <row r="1601" spans="1:7">
      <c r="A1601" s="66"/>
      <c r="B1601" s="69"/>
      <c r="C1601" s="57"/>
      <c r="D1601" s="68"/>
      <c r="E1601" s="391"/>
      <c r="F1601" s="391"/>
      <c r="G1601" s="57"/>
    </row>
    <row r="1602" spans="1:7">
      <c r="A1602" s="66"/>
      <c r="B1602" s="69"/>
      <c r="C1602" s="57"/>
      <c r="D1602" s="68"/>
      <c r="E1602" s="391"/>
      <c r="F1602" s="391"/>
      <c r="G1602" s="57"/>
    </row>
    <row r="1603" spans="1:7">
      <c r="A1603" s="66"/>
      <c r="B1603" s="67"/>
      <c r="C1603" s="57"/>
      <c r="D1603" s="68"/>
      <c r="E1603" s="391"/>
      <c r="F1603" s="391"/>
      <c r="G1603" s="57"/>
    </row>
    <row r="1604" spans="1:7">
      <c r="A1604" s="66"/>
      <c r="B1604" s="67"/>
      <c r="C1604" s="57"/>
      <c r="D1604" s="68"/>
      <c r="E1604" s="391"/>
      <c r="F1604" s="391"/>
      <c r="G1604" s="57"/>
    </row>
    <row r="1605" spans="1:7">
      <c r="A1605" s="66"/>
      <c r="B1605" s="67"/>
      <c r="C1605" s="57"/>
      <c r="D1605" s="68"/>
      <c r="E1605" s="391"/>
      <c r="F1605" s="391"/>
      <c r="G1605" s="57"/>
    </row>
    <row r="1606" spans="1:7">
      <c r="A1606" s="66"/>
      <c r="B1606" s="67"/>
      <c r="C1606" s="57"/>
      <c r="D1606" s="68"/>
      <c r="E1606" s="391"/>
      <c r="F1606" s="391"/>
      <c r="G1606" s="57"/>
    </row>
    <row r="1607" spans="1:7">
      <c r="A1607" s="66"/>
      <c r="B1607" s="67"/>
      <c r="C1607" s="57"/>
      <c r="D1607" s="68"/>
      <c r="E1607" s="391"/>
      <c r="F1607" s="391"/>
      <c r="G1607" s="57"/>
    </row>
    <row r="1608" spans="1:7">
      <c r="A1608" s="66"/>
      <c r="B1608" s="67"/>
      <c r="C1608" s="57"/>
      <c r="D1608" s="68"/>
      <c r="E1608" s="391"/>
      <c r="F1608" s="391"/>
      <c r="G1608" s="57"/>
    </row>
    <row r="1609" spans="1:7">
      <c r="A1609" s="66"/>
      <c r="B1609" s="67"/>
      <c r="C1609" s="57"/>
      <c r="D1609" s="68"/>
      <c r="E1609" s="391"/>
      <c r="F1609" s="391"/>
      <c r="G1609" s="57"/>
    </row>
    <row r="1610" spans="1:7">
      <c r="A1610" s="66"/>
      <c r="B1610" s="67"/>
      <c r="C1610" s="57"/>
      <c r="D1610" s="68"/>
      <c r="E1610" s="391"/>
      <c r="F1610" s="391"/>
      <c r="G1610" s="57"/>
    </row>
    <row r="1611" spans="1:7">
      <c r="A1611" s="66"/>
      <c r="B1611" s="67"/>
      <c r="C1611" s="57"/>
      <c r="D1611" s="68"/>
      <c r="E1611" s="391"/>
      <c r="F1611" s="391"/>
      <c r="G1611" s="57"/>
    </row>
    <row r="1612" spans="1:7">
      <c r="A1612" s="66"/>
      <c r="B1612" s="67"/>
      <c r="C1612" s="57"/>
      <c r="D1612" s="68"/>
      <c r="E1612" s="391"/>
      <c r="F1612" s="391"/>
      <c r="G1612" s="57"/>
    </row>
    <row r="1613" spans="1:7">
      <c r="A1613" s="66"/>
      <c r="B1613" s="67"/>
      <c r="C1613" s="57"/>
      <c r="D1613" s="68"/>
      <c r="E1613" s="391"/>
      <c r="F1613" s="391"/>
      <c r="G1613" s="57"/>
    </row>
    <row r="1614" spans="1:7">
      <c r="A1614" s="66"/>
      <c r="B1614" s="67"/>
      <c r="C1614" s="57"/>
      <c r="D1614" s="68"/>
      <c r="E1614" s="391"/>
      <c r="F1614" s="391"/>
      <c r="G1614" s="57"/>
    </row>
    <row r="1615" spans="1:7">
      <c r="A1615" s="66"/>
      <c r="B1615" s="67"/>
      <c r="C1615" s="57"/>
      <c r="D1615" s="68"/>
      <c r="E1615" s="391"/>
      <c r="F1615" s="391"/>
      <c r="G1615" s="57"/>
    </row>
    <row r="1616" spans="1:7">
      <c r="A1616" s="66"/>
      <c r="B1616" s="67"/>
      <c r="C1616" s="57"/>
      <c r="D1616" s="68"/>
      <c r="E1616" s="391"/>
      <c r="F1616" s="391"/>
      <c r="G1616" s="57"/>
    </row>
    <row r="1617" spans="1:7">
      <c r="A1617" s="66"/>
      <c r="B1617" s="67"/>
      <c r="C1617" s="57"/>
      <c r="D1617" s="68"/>
      <c r="E1617" s="391"/>
      <c r="F1617" s="391"/>
      <c r="G1617" s="57"/>
    </row>
    <row r="1618" spans="1:7">
      <c r="A1618" s="66"/>
      <c r="B1618" s="67"/>
      <c r="C1618" s="57"/>
      <c r="D1618" s="68"/>
      <c r="E1618" s="391"/>
      <c r="F1618" s="391"/>
      <c r="G1618" s="57"/>
    </row>
    <row r="1619" spans="1:7">
      <c r="A1619" s="66"/>
      <c r="B1619" s="67"/>
      <c r="C1619" s="57"/>
      <c r="D1619" s="68"/>
      <c r="E1619" s="391"/>
      <c r="F1619" s="391"/>
      <c r="G1619" s="57"/>
    </row>
    <row r="1620" spans="1:7">
      <c r="A1620" s="66"/>
      <c r="B1620" s="67"/>
      <c r="C1620" s="57"/>
      <c r="D1620" s="68"/>
      <c r="E1620" s="391"/>
      <c r="F1620" s="391"/>
      <c r="G1620" s="57"/>
    </row>
    <row r="1621" spans="1:7">
      <c r="A1621" s="66"/>
      <c r="B1621" s="67"/>
      <c r="C1621" s="57"/>
      <c r="D1621" s="68"/>
      <c r="E1621" s="391"/>
      <c r="F1621" s="391"/>
      <c r="G1621" s="57"/>
    </row>
    <row r="1622" spans="1:7">
      <c r="A1622" s="66"/>
      <c r="B1622" s="67"/>
      <c r="C1622" s="57"/>
      <c r="D1622" s="68"/>
      <c r="E1622" s="391"/>
      <c r="F1622" s="391"/>
      <c r="G1622" s="57"/>
    </row>
    <row r="1623" spans="1:7">
      <c r="A1623" s="66"/>
      <c r="B1623" s="69"/>
      <c r="C1623" s="57"/>
      <c r="D1623" s="68"/>
      <c r="E1623" s="391"/>
      <c r="F1623" s="391"/>
      <c r="G1623" s="57"/>
    </row>
    <row r="1624" spans="1:7">
      <c r="A1624" s="66"/>
      <c r="B1624" s="67"/>
      <c r="C1624" s="57"/>
      <c r="D1624" s="68"/>
      <c r="E1624" s="391"/>
      <c r="F1624" s="391"/>
      <c r="G1624" s="57"/>
    </row>
    <row r="1625" spans="1:7">
      <c r="A1625" s="66"/>
      <c r="B1625" s="67"/>
      <c r="C1625" s="57"/>
      <c r="D1625" s="68"/>
      <c r="E1625" s="391"/>
      <c r="F1625" s="391"/>
      <c r="G1625" s="57"/>
    </row>
    <row r="1626" spans="1:7">
      <c r="A1626" s="66"/>
      <c r="B1626" s="67"/>
      <c r="C1626" s="57"/>
      <c r="D1626" s="68"/>
      <c r="E1626" s="391"/>
      <c r="F1626" s="391"/>
      <c r="G1626" s="57"/>
    </row>
    <row r="1627" spans="1:7">
      <c r="A1627" s="66"/>
      <c r="B1627" s="67"/>
      <c r="C1627" s="57"/>
      <c r="D1627" s="68"/>
      <c r="E1627" s="391"/>
      <c r="F1627" s="391"/>
      <c r="G1627" s="57"/>
    </row>
    <row r="1628" spans="1:7">
      <c r="A1628" s="66"/>
      <c r="B1628" s="67"/>
      <c r="C1628" s="57"/>
      <c r="D1628" s="68"/>
      <c r="E1628" s="391"/>
      <c r="F1628" s="391"/>
      <c r="G1628" s="57"/>
    </row>
    <row r="1629" spans="1:7">
      <c r="A1629" s="66"/>
      <c r="B1629" s="67"/>
      <c r="C1629" s="57"/>
      <c r="D1629" s="68"/>
      <c r="E1629" s="391"/>
      <c r="F1629" s="391"/>
      <c r="G1629" s="57"/>
    </row>
    <row r="1630" spans="1:7">
      <c r="A1630" s="66"/>
      <c r="B1630" s="67"/>
      <c r="C1630" s="57"/>
      <c r="D1630" s="68"/>
      <c r="E1630" s="391"/>
      <c r="F1630" s="391"/>
      <c r="G1630" s="57"/>
    </row>
    <row r="1631" spans="1:7">
      <c r="A1631" s="66"/>
      <c r="B1631" s="67"/>
      <c r="C1631" s="57"/>
      <c r="D1631" s="68"/>
      <c r="E1631" s="391"/>
      <c r="F1631" s="391"/>
      <c r="G1631" s="57"/>
    </row>
    <row r="1632" spans="1:7">
      <c r="A1632" s="66"/>
      <c r="B1632" s="69"/>
      <c r="C1632" s="57"/>
      <c r="D1632" s="68"/>
      <c r="E1632" s="391"/>
      <c r="F1632" s="391"/>
      <c r="G1632" s="57"/>
    </row>
    <row r="1633" spans="1:7">
      <c r="A1633" s="66"/>
      <c r="B1633" s="67"/>
      <c r="C1633" s="57"/>
      <c r="D1633" s="68"/>
      <c r="E1633" s="391"/>
      <c r="F1633" s="391"/>
      <c r="G1633" s="57"/>
    </row>
    <row r="1634" spans="1:7">
      <c r="A1634" s="66"/>
      <c r="B1634" s="67"/>
      <c r="C1634" s="57"/>
      <c r="D1634" s="68"/>
      <c r="E1634" s="391"/>
      <c r="F1634" s="391"/>
      <c r="G1634" s="57"/>
    </row>
    <row r="1635" spans="1:7">
      <c r="A1635" s="66"/>
      <c r="B1635" s="67"/>
      <c r="C1635" s="57"/>
      <c r="D1635" s="68"/>
      <c r="E1635" s="391"/>
      <c r="F1635" s="391"/>
      <c r="G1635" s="57"/>
    </row>
    <row r="1636" spans="1:7">
      <c r="A1636" s="66"/>
      <c r="B1636" s="69"/>
      <c r="C1636" s="57"/>
      <c r="D1636" s="68"/>
      <c r="E1636" s="391"/>
      <c r="F1636" s="391"/>
      <c r="G1636" s="57"/>
    </row>
    <row r="1637" spans="1:7">
      <c r="A1637" s="66"/>
      <c r="B1637" s="67"/>
      <c r="C1637" s="57"/>
      <c r="D1637" s="68"/>
      <c r="E1637" s="391"/>
      <c r="F1637" s="391"/>
      <c r="G1637" s="57"/>
    </row>
    <row r="1638" spans="1:7">
      <c r="A1638" s="66"/>
      <c r="B1638" s="67"/>
      <c r="C1638" s="57"/>
      <c r="D1638" s="68"/>
      <c r="E1638" s="391"/>
      <c r="F1638" s="391"/>
      <c r="G1638" s="57"/>
    </row>
    <row r="1639" spans="1:7">
      <c r="A1639" s="66"/>
      <c r="B1639" s="69"/>
      <c r="C1639" s="57"/>
      <c r="D1639" s="68"/>
      <c r="E1639" s="391"/>
      <c r="F1639" s="391"/>
      <c r="G1639" s="57"/>
    </row>
    <row r="1640" spans="1:7">
      <c r="A1640" s="66"/>
      <c r="B1640" s="69"/>
      <c r="C1640" s="57"/>
      <c r="D1640" s="68"/>
      <c r="E1640" s="391"/>
      <c r="F1640" s="391"/>
      <c r="G1640" s="57"/>
    </row>
    <row r="1641" spans="1:7">
      <c r="A1641" s="66"/>
      <c r="B1641" s="67"/>
      <c r="C1641" s="57"/>
      <c r="D1641" s="68"/>
      <c r="E1641" s="391"/>
      <c r="F1641" s="391"/>
      <c r="G1641" s="57"/>
    </row>
    <row r="1642" spans="1:7">
      <c r="A1642" s="66"/>
      <c r="B1642" s="67"/>
      <c r="C1642" s="57"/>
      <c r="D1642" s="68"/>
      <c r="E1642" s="391"/>
      <c r="F1642" s="391"/>
      <c r="G1642" s="57"/>
    </row>
    <row r="1643" spans="1:7">
      <c r="A1643" s="66"/>
      <c r="B1643" s="67"/>
      <c r="C1643" s="57"/>
      <c r="D1643" s="68"/>
      <c r="E1643" s="391"/>
      <c r="F1643" s="391"/>
      <c r="G1643" s="57"/>
    </row>
    <row r="1644" spans="1:7">
      <c r="A1644" s="66"/>
      <c r="B1644" s="67"/>
      <c r="C1644" s="57"/>
      <c r="D1644" s="68"/>
      <c r="E1644" s="391"/>
      <c r="F1644" s="391"/>
      <c r="G1644" s="57"/>
    </row>
    <row r="1645" spans="1:7">
      <c r="A1645" s="66"/>
      <c r="B1645" s="67"/>
      <c r="C1645" s="57"/>
      <c r="D1645" s="68"/>
      <c r="E1645" s="391"/>
      <c r="F1645" s="391"/>
      <c r="G1645" s="57"/>
    </row>
    <row r="1646" spans="1:7">
      <c r="A1646" s="66"/>
      <c r="B1646" s="67"/>
      <c r="C1646" s="57"/>
      <c r="D1646" s="68"/>
      <c r="E1646" s="391"/>
      <c r="F1646" s="391"/>
      <c r="G1646" s="57"/>
    </row>
    <row r="1647" spans="1:7">
      <c r="A1647" s="66"/>
      <c r="B1647" s="67"/>
      <c r="C1647" s="57"/>
      <c r="D1647" s="68"/>
      <c r="E1647" s="391"/>
      <c r="F1647" s="391"/>
      <c r="G1647" s="57"/>
    </row>
    <row r="1648" spans="1:7">
      <c r="A1648" s="66"/>
      <c r="B1648" s="67"/>
      <c r="C1648" s="57"/>
      <c r="D1648" s="68"/>
      <c r="E1648" s="391"/>
      <c r="F1648" s="391"/>
      <c r="G1648" s="57"/>
    </row>
    <row r="1649" spans="1:7">
      <c r="A1649" s="66"/>
      <c r="B1649" s="67"/>
      <c r="C1649" s="57"/>
      <c r="D1649" s="68"/>
      <c r="E1649" s="391"/>
      <c r="F1649" s="391"/>
      <c r="G1649" s="57"/>
    </row>
    <row r="1650" spans="1:7">
      <c r="A1650" s="66"/>
      <c r="B1650" s="67"/>
      <c r="C1650" s="57"/>
      <c r="D1650" s="68"/>
      <c r="E1650" s="391"/>
      <c r="F1650" s="391"/>
      <c r="G1650" s="57"/>
    </row>
    <row r="1651" spans="1:7">
      <c r="A1651" s="66"/>
      <c r="B1651" s="67"/>
      <c r="C1651" s="57"/>
      <c r="D1651" s="68"/>
      <c r="E1651" s="391"/>
      <c r="F1651" s="391"/>
      <c r="G1651" s="57"/>
    </row>
    <row r="1652" spans="1:7">
      <c r="A1652" s="66"/>
      <c r="B1652" s="67"/>
      <c r="C1652" s="57"/>
      <c r="D1652" s="68"/>
      <c r="E1652" s="391"/>
      <c r="F1652" s="391"/>
      <c r="G1652" s="57"/>
    </row>
    <row r="1653" spans="1:7">
      <c r="A1653" s="66"/>
      <c r="B1653" s="67"/>
      <c r="C1653" s="57"/>
      <c r="D1653" s="68"/>
      <c r="E1653" s="391"/>
      <c r="F1653" s="391"/>
      <c r="G1653" s="57"/>
    </row>
    <row r="1654" spans="1:7">
      <c r="A1654" s="66"/>
      <c r="B1654" s="67"/>
      <c r="C1654" s="57"/>
      <c r="D1654" s="68"/>
      <c r="E1654" s="391"/>
      <c r="F1654" s="391"/>
      <c r="G1654" s="57"/>
    </row>
    <row r="1655" spans="1:7">
      <c r="A1655" s="66"/>
      <c r="B1655" s="67"/>
      <c r="C1655" s="57"/>
      <c r="D1655" s="68"/>
      <c r="E1655" s="391"/>
      <c r="F1655" s="391"/>
      <c r="G1655" s="57"/>
    </row>
    <row r="1656" spans="1:7">
      <c r="A1656" s="66"/>
      <c r="B1656" s="67"/>
      <c r="C1656" s="57"/>
      <c r="D1656" s="68"/>
      <c r="E1656" s="391"/>
      <c r="F1656" s="391"/>
      <c r="G1656" s="57"/>
    </row>
    <row r="1657" spans="1:7">
      <c r="A1657" s="66"/>
      <c r="B1657" s="67"/>
      <c r="C1657" s="57"/>
      <c r="D1657" s="68"/>
      <c r="E1657" s="391"/>
      <c r="F1657" s="391"/>
      <c r="G1657" s="57"/>
    </row>
    <row r="1658" spans="1:7">
      <c r="A1658" s="66"/>
      <c r="B1658" s="67"/>
      <c r="C1658" s="57"/>
      <c r="D1658" s="68"/>
      <c r="E1658" s="391"/>
      <c r="F1658" s="391"/>
      <c r="G1658" s="57"/>
    </row>
    <row r="1659" spans="1:7">
      <c r="A1659" s="66"/>
      <c r="B1659" s="67"/>
      <c r="C1659" s="57"/>
      <c r="D1659" s="68"/>
      <c r="E1659" s="391"/>
      <c r="F1659" s="391"/>
      <c r="G1659" s="57"/>
    </row>
    <row r="1660" spans="1:7">
      <c r="A1660" s="66"/>
      <c r="B1660" s="67"/>
      <c r="C1660" s="57"/>
      <c r="D1660" s="68"/>
      <c r="E1660" s="391"/>
      <c r="F1660" s="391"/>
      <c r="G1660" s="57"/>
    </row>
    <row r="1661" spans="1:7">
      <c r="A1661" s="66"/>
      <c r="B1661" s="69"/>
      <c r="C1661" s="57"/>
      <c r="D1661" s="68"/>
      <c r="E1661" s="391"/>
      <c r="F1661" s="391"/>
      <c r="G1661" s="57"/>
    </row>
    <row r="1662" spans="1:7">
      <c r="A1662" s="66"/>
      <c r="B1662" s="67"/>
      <c r="C1662" s="57"/>
      <c r="D1662" s="68"/>
      <c r="E1662" s="391"/>
      <c r="F1662" s="391"/>
      <c r="G1662" s="57"/>
    </row>
    <row r="1663" spans="1:7">
      <c r="A1663" s="66"/>
      <c r="B1663" s="67"/>
      <c r="C1663" s="57"/>
      <c r="D1663" s="68"/>
      <c r="E1663" s="391"/>
      <c r="F1663" s="391"/>
      <c r="G1663" s="57"/>
    </row>
    <row r="1664" spans="1:7">
      <c r="A1664" s="66"/>
      <c r="B1664" s="67"/>
      <c r="C1664" s="57"/>
      <c r="D1664" s="68"/>
      <c r="E1664" s="391"/>
      <c r="F1664" s="391"/>
      <c r="G1664" s="57"/>
    </row>
    <row r="1665" spans="1:7">
      <c r="A1665" s="66"/>
      <c r="B1665" s="67"/>
      <c r="C1665" s="57"/>
      <c r="D1665" s="68"/>
      <c r="E1665" s="391"/>
      <c r="F1665" s="391"/>
      <c r="G1665" s="57"/>
    </row>
    <row r="1666" spans="1:7">
      <c r="A1666" s="66"/>
      <c r="B1666" s="67"/>
      <c r="C1666" s="57"/>
      <c r="D1666" s="68"/>
      <c r="E1666" s="391"/>
      <c r="F1666" s="391"/>
      <c r="G1666" s="57"/>
    </row>
    <row r="1667" spans="1:7">
      <c r="A1667" s="66"/>
      <c r="B1667" s="67"/>
      <c r="C1667" s="57"/>
      <c r="D1667" s="68"/>
      <c r="E1667" s="391"/>
      <c r="F1667" s="391"/>
      <c r="G1667" s="57"/>
    </row>
    <row r="1668" spans="1:7">
      <c r="A1668" s="66"/>
      <c r="B1668" s="67"/>
      <c r="C1668" s="57"/>
      <c r="D1668" s="68"/>
      <c r="E1668" s="391"/>
      <c r="F1668" s="391"/>
      <c r="G1668" s="57"/>
    </row>
    <row r="1669" spans="1:7">
      <c r="A1669" s="66"/>
      <c r="B1669" s="67"/>
      <c r="C1669" s="57"/>
      <c r="D1669" s="68"/>
      <c r="E1669" s="391"/>
      <c r="F1669" s="391"/>
      <c r="G1669" s="57"/>
    </row>
    <row r="1670" spans="1:7">
      <c r="A1670" s="66"/>
      <c r="B1670" s="69"/>
      <c r="C1670" s="57"/>
      <c r="D1670" s="68"/>
      <c r="E1670" s="391"/>
      <c r="F1670" s="391"/>
      <c r="G1670" s="57"/>
    </row>
    <row r="1671" spans="1:7">
      <c r="A1671" s="66"/>
      <c r="B1671" s="67"/>
      <c r="C1671" s="57"/>
      <c r="D1671" s="68"/>
      <c r="E1671" s="391"/>
      <c r="F1671" s="391"/>
      <c r="G1671" s="57"/>
    </row>
    <row r="1672" spans="1:7">
      <c r="A1672" s="66"/>
      <c r="B1672" s="67"/>
      <c r="C1672" s="57"/>
      <c r="D1672" s="68"/>
      <c r="E1672" s="391"/>
      <c r="F1672" s="391"/>
      <c r="G1672" s="57"/>
    </row>
    <row r="1673" spans="1:7">
      <c r="A1673" s="66"/>
      <c r="B1673" s="67"/>
      <c r="C1673" s="57"/>
      <c r="D1673" s="68"/>
      <c r="E1673" s="391"/>
      <c r="F1673" s="391"/>
      <c r="G1673" s="57"/>
    </row>
    <row r="1674" spans="1:7">
      <c r="A1674" s="66"/>
      <c r="B1674" s="69"/>
      <c r="C1674" s="57"/>
      <c r="D1674" s="68"/>
      <c r="E1674" s="391"/>
      <c r="F1674" s="391"/>
      <c r="G1674" s="57"/>
    </row>
    <row r="1675" spans="1:7">
      <c r="A1675" s="66"/>
      <c r="B1675" s="67"/>
      <c r="C1675" s="57"/>
      <c r="D1675" s="68"/>
      <c r="E1675" s="391"/>
      <c r="F1675" s="391"/>
      <c r="G1675" s="57"/>
    </row>
    <row r="1676" spans="1:7">
      <c r="A1676" s="66"/>
      <c r="B1676" s="67"/>
      <c r="C1676" s="57"/>
      <c r="D1676" s="68"/>
      <c r="E1676" s="391"/>
      <c r="F1676" s="391"/>
      <c r="G1676" s="57"/>
    </row>
    <row r="1677" spans="1:7">
      <c r="A1677" s="66"/>
      <c r="B1677" s="69"/>
      <c r="C1677" s="57"/>
      <c r="D1677" s="68"/>
      <c r="E1677" s="391"/>
      <c r="F1677" s="391"/>
      <c r="G1677" s="57"/>
    </row>
    <row r="1678" spans="1:7">
      <c r="A1678" s="66"/>
      <c r="B1678" s="69"/>
      <c r="C1678" s="57"/>
      <c r="D1678" s="68"/>
      <c r="E1678" s="391"/>
      <c r="F1678" s="391"/>
      <c r="G1678" s="57"/>
    </row>
    <row r="1679" spans="1:7">
      <c r="A1679" s="66"/>
      <c r="B1679" s="67"/>
      <c r="C1679" s="57"/>
      <c r="D1679" s="68"/>
      <c r="E1679" s="391"/>
      <c r="F1679" s="391"/>
      <c r="G1679" s="57"/>
    </row>
    <row r="1680" spans="1:7">
      <c r="A1680" s="66"/>
      <c r="B1680" s="67"/>
      <c r="C1680" s="57"/>
      <c r="D1680" s="68"/>
      <c r="E1680" s="391"/>
      <c r="F1680" s="391"/>
      <c r="G1680" s="57"/>
    </row>
    <row r="1681" spans="1:7">
      <c r="A1681" s="66"/>
      <c r="B1681" s="67"/>
      <c r="C1681" s="57"/>
      <c r="D1681" s="68"/>
      <c r="E1681" s="391"/>
      <c r="F1681" s="391"/>
      <c r="G1681" s="57"/>
    </row>
    <row r="1682" spans="1:7">
      <c r="A1682" s="66"/>
      <c r="B1682" s="67"/>
      <c r="C1682" s="57"/>
      <c r="D1682" s="68"/>
      <c r="E1682" s="391"/>
      <c r="F1682" s="391"/>
      <c r="G1682" s="57"/>
    </row>
    <row r="1683" spans="1:7">
      <c r="A1683" s="66"/>
      <c r="B1683" s="67"/>
      <c r="C1683" s="57"/>
      <c r="D1683" s="68"/>
      <c r="E1683" s="391"/>
      <c r="F1683" s="391"/>
      <c r="G1683" s="57"/>
    </row>
    <row r="1684" spans="1:7">
      <c r="A1684" s="66"/>
      <c r="B1684" s="67"/>
      <c r="C1684" s="57"/>
      <c r="D1684" s="68"/>
      <c r="E1684" s="391"/>
      <c r="F1684" s="391"/>
      <c r="G1684" s="57"/>
    </row>
    <row r="1685" spans="1:7">
      <c r="A1685" s="66"/>
      <c r="B1685" s="67"/>
      <c r="C1685" s="57"/>
      <c r="D1685" s="68"/>
      <c r="E1685" s="391"/>
      <c r="F1685" s="391"/>
      <c r="G1685" s="57"/>
    </row>
    <row r="1686" spans="1:7">
      <c r="A1686" s="66"/>
      <c r="B1686" s="67"/>
      <c r="C1686" s="57"/>
      <c r="D1686" s="68"/>
      <c r="E1686" s="391"/>
      <c r="F1686" s="391"/>
      <c r="G1686" s="57"/>
    </row>
    <row r="1687" spans="1:7">
      <c r="A1687" s="66"/>
      <c r="B1687" s="67"/>
      <c r="C1687" s="57"/>
      <c r="D1687" s="68"/>
      <c r="E1687" s="391"/>
      <c r="F1687" s="391"/>
      <c r="G1687" s="57"/>
    </row>
    <row r="1688" spans="1:7">
      <c r="A1688" s="66"/>
      <c r="B1688" s="67"/>
      <c r="C1688" s="57"/>
      <c r="D1688" s="68"/>
      <c r="E1688" s="391"/>
      <c r="F1688" s="391"/>
      <c r="G1688" s="57"/>
    </row>
    <row r="1689" spans="1:7">
      <c r="A1689" s="66"/>
      <c r="B1689" s="67"/>
      <c r="C1689" s="57"/>
      <c r="D1689" s="68"/>
      <c r="E1689" s="391"/>
      <c r="F1689" s="391"/>
      <c r="G1689" s="57"/>
    </row>
    <row r="1690" spans="1:7">
      <c r="A1690" s="66"/>
      <c r="B1690" s="67"/>
      <c r="C1690" s="57"/>
      <c r="D1690" s="68"/>
      <c r="E1690" s="391"/>
      <c r="F1690" s="391"/>
      <c r="G1690" s="57"/>
    </row>
    <row r="1691" spans="1:7">
      <c r="A1691" s="66"/>
      <c r="B1691" s="67"/>
      <c r="C1691" s="57"/>
      <c r="D1691" s="68"/>
      <c r="E1691" s="391"/>
      <c r="F1691" s="391"/>
      <c r="G1691" s="57"/>
    </row>
    <row r="1692" spans="1:7">
      <c r="A1692" s="66"/>
      <c r="B1692" s="67"/>
      <c r="C1692" s="57"/>
      <c r="D1692" s="68"/>
      <c r="E1692" s="391"/>
      <c r="F1692" s="391"/>
      <c r="G1692" s="57"/>
    </row>
    <row r="1693" spans="1:7">
      <c r="A1693" s="66"/>
      <c r="B1693" s="67"/>
      <c r="C1693" s="57"/>
      <c r="D1693" s="68"/>
      <c r="E1693" s="391"/>
      <c r="F1693" s="391"/>
      <c r="G1693" s="57"/>
    </row>
    <row r="1694" spans="1:7">
      <c r="A1694" s="66"/>
      <c r="B1694" s="67"/>
      <c r="C1694" s="57"/>
      <c r="D1694" s="68"/>
      <c r="E1694" s="391"/>
      <c r="F1694" s="391"/>
      <c r="G1694" s="57"/>
    </row>
    <row r="1695" spans="1:7">
      <c r="A1695" s="66"/>
      <c r="B1695" s="67"/>
      <c r="C1695" s="57"/>
      <c r="D1695" s="68"/>
      <c r="E1695" s="391"/>
      <c r="F1695" s="391"/>
      <c r="G1695" s="57"/>
    </row>
    <row r="1696" spans="1:7">
      <c r="A1696" s="66"/>
      <c r="B1696" s="67"/>
      <c r="C1696" s="57"/>
      <c r="D1696" s="68"/>
      <c r="E1696" s="391"/>
      <c r="F1696" s="391"/>
      <c r="G1696" s="57"/>
    </row>
    <row r="1697" spans="1:7">
      <c r="A1697" s="66"/>
      <c r="B1697" s="67"/>
      <c r="C1697" s="57"/>
      <c r="D1697" s="68"/>
      <c r="E1697" s="391"/>
      <c r="F1697" s="391"/>
      <c r="G1697" s="57"/>
    </row>
    <row r="1698" spans="1:7">
      <c r="A1698" s="66"/>
      <c r="B1698" s="67"/>
      <c r="C1698" s="57"/>
      <c r="D1698" s="68"/>
      <c r="E1698" s="391"/>
      <c r="F1698" s="391"/>
      <c r="G1698" s="57"/>
    </row>
    <row r="1699" spans="1:7">
      <c r="A1699" s="66"/>
      <c r="B1699" s="67"/>
      <c r="C1699" s="57"/>
      <c r="D1699" s="68"/>
      <c r="E1699" s="391"/>
      <c r="F1699" s="391"/>
      <c r="G1699" s="57"/>
    </row>
    <row r="1700" spans="1:7">
      <c r="A1700" s="66"/>
      <c r="B1700" s="67"/>
      <c r="C1700" s="57"/>
      <c r="D1700" s="68"/>
      <c r="E1700" s="391"/>
      <c r="F1700" s="391"/>
      <c r="G1700" s="57"/>
    </row>
    <row r="1701" spans="1:7">
      <c r="A1701" s="66"/>
      <c r="B1701" s="67"/>
      <c r="C1701" s="57"/>
      <c r="D1701" s="68"/>
      <c r="E1701" s="391"/>
      <c r="F1701" s="391"/>
      <c r="G1701" s="57"/>
    </row>
    <row r="1702" spans="1:7">
      <c r="A1702" s="66"/>
      <c r="B1702" s="67"/>
      <c r="C1702" s="57"/>
      <c r="D1702" s="68"/>
      <c r="E1702" s="391"/>
      <c r="F1702" s="391"/>
      <c r="G1702" s="57"/>
    </row>
    <row r="1703" spans="1:7">
      <c r="A1703" s="66"/>
      <c r="B1703" s="67"/>
      <c r="C1703" s="57"/>
      <c r="D1703" s="68"/>
      <c r="E1703" s="391"/>
      <c r="F1703" s="391"/>
      <c r="G1703" s="57"/>
    </row>
    <row r="1704" spans="1:7">
      <c r="A1704" s="66"/>
      <c r="B1704" s="67"/>
      <c r="C1704" s="57"/>
      <c r="D1704" s="68"/>
      <c r="E1704" s="391"/>
      <c r="F1704" s="391"/>
      <c r="G1704" s="57"/>
    </row>
    <row r="1705" spans="1:7">
      <c r="A1705" s="66"/>
      <c r="B1705" s="67"/>
      <c r="C1705" s="57"/>
      <c r="D1705" s="68"/>
      <c r="E1705" s="391"/>
      <c r="F1705" s="391"/>
      <c r="G1705" s="57"/>
    </row>
    <row r="1706" spans="1:7">
      <c r="A1706" s="66"/>
      <c r="B1706" s="67"/>
      <c r="C1706" s="57"/>
      <c r="D1706" s="68"/>
      <c r="E1706" s="391"/>
      <c r="F1706" s="391"/>
      <c r="G1706" s="57"/>
    </row>
    <row r="1707" spans="1:7">
      <c r="A1707" s="66"/>
      <c r="B1707" s="67"/>
      <c r="C1707" s="57"/>
      <c r="D1707" s="68"/>
      <c r="E1707" s="391"/>
      <c r="F1707" s="391"/>
      <c r="G1707" s="57"/>
    </row>
    <row r="1708" spans="1:7">
      <c r="A1708" s="66"/>
      <c r="B1708" s="67"/>
      <c r="C1708" s="57"/>
      <c r="D1708" s="68"/>
      <c r="E1708" s="391"/>
      <c r="F1708" s="391"/>
      <c r="G1708" s="57"/>
    </row>
    <row r="1709" spans="1:7">
      <c r="A1709" s="66"/>
      <c r="B1709" s="67"/>
      <c r="C1709" s="57"/>
      <c r="D1709" s="68"/>
      <c r="E1709" s="391"/>
      <c r="F1709" s="391"/>
      <c r="G1709" s="57"/>
    </row>
    <row r="1710" spans="1:7">
      <c r="A1710" s="66"/>
      <c r="B1710" s="67"/>
      <c r="C1710" s="57"/>
      <c r="D1710" s="68"/>
      <c r="E1710" s="391"/>
      <c r="F1710" s="391"/>
      <c r="G1710" s="57"/>
    </row>
    <row r="1711" spans="1:7">
      <c r="A1711" s="66"/>
      <c r="B1711" s="67"/>
      <c r="C1711" s="57"/>
      <c r="D1711" s="68"/>
      <c r="E1711" s="391"/>
      <c r="F1711" s="391"/>
      <c r="G1711" s="57"/>
    </row>
    <row r="1712" spans="1:7">
      <c r="A1712" s="66"/>
      <c r="B1712" s="67"/>
      <c r="C1712" s="57"/>
      <c r="D1712" s="68"/>
      <c r="E1712" s="391"/>
      <c r="F1712" s="391"/>
      <c r="G1712" s="57"/>
    </row>
    <row r="1713" spans="1:7">
      <c r="A1713" s="66"/>
      <c r="B1713" s="67"/>
      <c r="C1713" s="57"/>
      <c r="D1713" s="68"/>
      <c r="E1713" s="391"/>
      <c r="F1713" s="391"/>
      <c r="G1713" s="57"/>
    </row>
    <row r="1714" spans="1:7">
      <c r="A1714" s="66"/>
      <c r="B1714" s="67"/>
      <c r="C1714" s="57"/>
      <c r="D1714" s="68"/>
      <c r="E1714" s="391"/>
      <c r="F1714" s="391"/>
      <c r="G1714" s="57"/>
    </row>
    <row r="1715" spans="1:7">
      <c r="A1715" s="66"/>
      <c r="B1715" s="67"/>
      <c r="C1715" s="57"/>
      <c r="D1715" s="68"/>
      <c r="E1715" s="391"/>
      <c r="F1715" s="391"/>
      <c r="G1715" s="57"/>
    </row>
    <row r="1716" spans="1:7">
      <c r="A1716" s="66"/>
      <c r="B1716" s="67"/>
      <c r="C1716" s="57"/>
      <c r="D1716" s="68"/>
      <c r="E1716" s="391"/>
      <c r="F1716" s="391"/>
      <c r="G1716" s="57"/>
    </row>
    <row r="1717" spans="1:7">
      <c r="A1717" s="66"/>
      <c r="B1717" s="67"/>
      <c r="C1717" s="57"/>
      <c r="D1717" s="68"/>
      <c r="E1717" s="391"/>
      <c r="F1717" s="391"/>
      <c r="G1717" s="57"/>
    </row>
    <row r="1718" spans="1:7">
      <c r="A1718" s="66"/>
      <c r="B1718" s="67"/>
      <c r="C1718" s="57"/>
      <c r="D1718" s="68"/>
      <c r="E1718" s="391"/>
      <c r="F1718" s="391"/>
      <c r="G1718" s="57"/>
    </row>
    <row r="1719" spans="1:7">
      <c r="A1719" s="66"/>
      <c r="B1719" s="67"/>
      <c r="C1719" s="57"/>
      <c r="D1719" s="68"/>
      <c r="E1719" s="391"/>
      <c r="F1719" s="391"/>
      <c r="G1719" s="57"/>
    </row>
    <row r="1720" spans="1:7">
      <c r="A1720" s="66"/>
      <c r="B1720" s="67"/>
      <c r="C1720" s="57"/>
      <c r="D1720" s="68"/>
      <c r="E1720" s="391"/>
      <c r="F1720" s="391"/>
      <c r="G1720" s="57"/>
    </row>
    <row r="1721" spans="1:7">
      <c r="A1721" s="66"/>
      <c r="B1721" s="67"/>
      <c r="C1721" s="57"/>
      <c r="D1721" s="68"/>
      <c r="E1721" s="391"/>
      <c r="F1721" s="391"/>
      <c r="G1721" s="57"/>
    </row>
    <row r="1722" spans="1:7">
      <c r="A1722" s="66"/>
      <c r="B1722" s="67"/>
      <c r="C1722" s="57"/>
      <c r="D1722" s="68"/>
      <c r="E1722" s="391"/>
      <c r="F1722" s="391"/>
      <c r="G1722" s="57"/>
    </row>
    <row r="1723" spans="1:7">
      <c r="A1723" s="66"/>
      <c r="B1723" s="67"/>
      <c r="C1723" s="57"/>
      <c r="D1723" s="68"/>
      <c r="E1723" s="391"/>
      <c r="F1723" s="391"/>
      <c r="G1723" s="57"/>
    </row>
    <row r="1724" spans="1:7">
      <c r="A1724" s="66"/>
      <c r="B1724" s="67"/>
      <c r="C1724" s="57"/>
      <c r="D1724" s="68"/>
      <c r="E1724" s="391"/>
      <c r="F1724" s="391"/>
      <c r="G1724" s="57"/>
    </row>
    <row r="1725" spans="1:7">
      <c r="A1725" s="66"/>
      <c r="B1725" s="67"/>
      <c r="C1725" s="57"/>
      <c r="D1725" s="68"/>
      <c r="E1725" s="391"/>
      <c r="F1725" s="391"/>
      <c r="G1725" s="57"/>
    </row>
    <row r="1726" spans="1:7">
      <c r="A1726" s="66"/>
      <c r="B1726" s="67"/>
      <c r="C1726" s="57"/>
      <c r="D1726" s="68"/>
      <c r="E1726" s="391"/>
      <c r="F1726" s="391"/>
      <c r="G1726" s="57"/>
    </row>
    <row r="1727" spans="1:7">
      <c r="A1727" s="66"/>
      <c r="B1727" s="67"/>
      <c r="C1727" s="57"/>
      <c r="D1727" s="68"/>
      <c r="E1727" s="391"/>
      <c r="F1727" s="391"/>
      <c r="G1727" s="57"/>
    </row>
    <row r="1728" spans="1:7">
      <c r="A1728" s="66"/>
      <c r="B1728" s="67"/>
      <c r="C1728" s="57"/>
      <c r="D1728" s="68"/>
      <c r="E1728" s="391"/>
      <c r="F1728" s="391"/>
      <c r="G1728" s="57"/>
    </row>
    <row r="1729" spans="1:7">
      <c r="A1729" s="66"/>
      <c r="B1729" s="67"/>
      <c r="C1729" s="57"/>
      <c r="D1729" s="68"/>
      <c r="E1729" s="391"/>
      <c r="F1729" s="391"/>
      <c r="G1729" s="57"/>
    </row>
    <row r="1730" spans="1:7">
      <c r="A1730" s="66"/>
      <c r="B1730" s="67"/>
      <c r="C1730" s="57"/>
      <c r="D1730" s="68"/>
      <c r="E1730" s="391"/>
      <c r="F1730" s="391"/>
      <c r="G1730" s="57"/>
    </row>
    <row r="1731" spans="1:7">
      <c r="A1731" s="66"/>
      <c r="B1731" s="67"/>
      <c r="C1731" s="57"/>
      <c r="D1731" s="68"/>
      <c r="E1731" s="391"/>
      <c r="F1731" s="391"/>
      <c r="G1731" s="57"/>
    </row>
    <row r="1732" spans="1:7">
      <c r="A1732" s="66"/>
      <c r="B1732" s="67"/>
      <c r="C1732" s="57"/>
      <c r="D1732" s="68"/>
      <c r="E1732" s="391"/>
      <c r="F1732" s="391"/>
      <c r="G1732" s="57"/>
    </row>
    <row r="1733" spans="1:7">
      <c r="A1733" s="66"/>
      <c r="B1733" s="67"/>
      <c r="C1733" s="57"/>
      <c r="D1733" s="68"/>
      <c r="E1733" s="391"/>
      <c r="F1733" s="391"/>
      <c r="G1733" s="57"/>
    </row>
    <row r="1734" spans="1:7">
      <c r="A1734" s="66"/>
      <c r="B1734" s="67"/>
      <c r="C1734" s="57"/>
      <c r="D1734" s="68"/>
      <c r="E1734" s="391"/>
      <c r="F1734" s="391"/>
      <c r="G1734" s="57"/>
    </row>
    <row r="1735" spans="1:7">
      <c r="A1735" s="66"/>
      <c r="B1735" s="67"/>
      <c r="C1735" s="57"/>
      <c r="D1735" s="68"/>
      <c r="E1735" s="391"/>
      <c r="F1735" s="391"/>
      <c r="G1735" s="57"/>
    </row>
    <row r="1736" spans="1:7">
      <c r="A1736" s="66"/>
      <c r="B1736" s="67"/>
      <c r="C1736" s="57"/>
      <c r="D1736" s="68"/>
      <c r="E1736" s="391"/>
      <c r="F1736" s="391"/>
      <c r="G1736" s="57"/>
    </row>
    <row r="1737" spans="1:7">
      <c r="A1737" s="66"/>
      <c r="B1737" s="67"/>
      <c r="C1737" s="57"/>
      <c r="D1737" s="68"/>
      <c r="E1737" s="391"/>
      <c r="F1737" s="391"/>
      <c r="G1737" s="57"/>
    </row>
    <row r="1738" spans="1:7">
      <c r="A1738" s="66"/>
      <c r="B1738" s="67"/>
      <c r="C1738" s="57"/>
      <c r="D1738" s="68"/>
      <c r="E1738" s="391"/>
      <c r="F1738" s="391"/>
      <c r="G1738" s="57"/>
    </row>
    <row r="1739" spans="1:7">
      <c r="A1739" s="66"/>
      <c r="B1739" s="67"/>
      <c r="C1739" s="57"/>
      <c r="D1739" s="68"/>
      <c r="E1739" s="391"/>
      <c r="F1739" s="391"/>
      <c r="G1739" s="57"/>
    </row>
    <row r="1740" spans="1:7">
      <c r="A1740" s="66"/>
      <c r="B1740" s="67"/>
      <c r="C1740" s="57"/>
      <c r="D1740" s="68"/>
      <c r="E1740" s="391"/>
      <c r="F1740" s="391"/>
      <c r="G1740" s="57"/>
    </row>
    <row r="1741" spans="1:7">
      <c r="A1741" s="66"/>
      <c r="B1741" s="67"/>
      <c r="C1741" s="57"/>
      <c r="D1741" s="68"/>
      <c r="E1741" s="391"/>
      <c r="F1741" s="391"/>
      <c r="G1741" s="57"/>
    </row>
    <row r="1742" spans="1:7">
      <c r="A1742" s="66"/>
      <c r="B1742" s="67"/>
      <c r="C1742" s="57"/>
      <c r="D1742" s="68"/>
      <c r="E1742" s="391"/>
      <c r="F1742" s="391"/>
      <c r="G1742" s="57"/>
    </row>
    <row r="1743" spans="1:7">
      <c r="A1743" s="66"/>
      <c r="B1743" s="67"/>
      <c r="C1743" s="57"/>
      <c r="D1743" s="68"/>
      <c r="E1743" s="391"/>
      <c r="F1743" s="391"/>
      <c r="G1743" s="57"/>
    </row>
    <row r="1744" spans="1:7">
      <c r="A1744" s="66"/>
      <c r="B1744" s="67"/>
      <c r="C1744" s="57"/>
      <c r="D1744" s="68"/>
      <c r="E1744" s="391"/>
      <c r="F1744" s="391"/>
      <c r="G1744" s="57"/>
    </row>
    <row r="1745" spans="1:7">
      <c r="A1745" s="66"/>
      <c r="B1745" s="67"/>
      <c r="C1745" s="57"/>
      <c r="D1745" s="68"/>
      <c r="E1745" s="391"/>
      <c r="F1745" s="391"/>
      <c r="G1745" s="57"/>
    </row>
    <row r="1746" spans="1:7">
      <c r="A1746" s="66"/>
      <c r="B1746" s="67"/>
      <c r="C1746" s="57"/>
      <c r="D1746" s="68"/>
      <c r="E1746" s="391"/>
      <c r="F1746" s="391"/>
      <c r="G1746" s="57"/>
    </row>
    <row r="1747" spans="1:7">
      <c r="A1747" s="66"/>
      <c r="B1747" s="67"/>
      <c r="C1747" s="57"/>
      <c r="D1747" s="68"/>
      <c r="E1747" s="391"/>
      <c r="F1747" s="391"/>
      <c r="G1747" s="57"/>
    </row>
    <row r="1748" spans="1:7">
      <c r="A1748" s="66"/>
      <c r="B1748" s="67"/>
      <c r="C1748" s="57"/>
      <c r="D1748" s="68"/>
      <c r="E1748" s="391"/>
      <c r="F1748" s="391"/>
      <c r="G1748" s="57"/>
    </row>
    <row r="1749" spans="1:7">
      <c r="A1749" s="66"/>
      <c r="B1749" s="67"/>
      <c r="C1749" s="57"/>
      <c r="D1749" s="68"/>
      <c r="E1749" s="391"/>
      <c r="F1749" s="391"/>
      <c r="G1749" s="57"/>
    </row>
    <row r="1750" spans="1:7">
      <c r="A1750" s="66"/>
      <c r="B1750" s="67"/>
      <c r="C1750" s="57"/>
      <c r="D1750" s="68"/>
      <c r="E1750" s="391"/>
      <c r="F1750" s="391"/>
      <c r="G1750" s="57"/>
    </row>
    <row r="1751" spans="1:7">
      <c r="A1751" s="66"/>
      <c r="B1751" s="67"/>
      <c r="C1751" s="57"/>
      <c r="D1751" s="68"/>
      <c r="E1751" s="391"/>
      <c r="F1751" s="391"/>
      <c r="G1751" s="57"/>
    </row>
    <row r="1752" spans="1:7">
      <c r="A1752" s="66"/>
      <c r="B1752" s="67"/>
      <c r="C1752" s="57"/>
      <c r="D1752" s="68"/>
      <c r="E1752" s="391"/>
      <c r="F1752" s="391"/>
      <c r="G1752" s="57"/>
    </row>
    <row r="1753" spans="1:7">
      <c r="A1753" s="66"/>
      <c r="B1753" s="67"/>
      <c r="C1753" s="57"/>
      <c r="D1753" s="68"/>
      <c r="E1753" s="391"/>
      <c r="F1753" s="391"/>
      <c r="G1753" s="57"/>
    </row>
    <row r="1754" spans="1:7">
      <c r="A1754" s="66"/>
      <c r="B1754" s="67"/>
      <c r="C1754" s="57"/>
      <c r="D1754" s="68"/>
      <c r="E1754" s="391"/>
      <c r="F1754" s="391"/>
      <c r="G1754" s="57"/>
    </row>
    <row r="1755" spans="1:7">
      <c r="A1755" s="66"/>
      <c r="B1755" s="67"/>
      <c r="C1755" s="57"/>
      <c r="D1755" s="68"/>
      <c r="E1755" s="391"/>
      <c r="F1755" s="391"/>
      <c r="G1755" s="57"/>
    </row>
    <row r="1756" spans="1:7">
      <c r="A1756" s="66"/>
      <c r="B1756" s="67"/>
      <c r="C1756" s="57"/>
      <c r="D1756" s="68"/>
      <c r="E1756" s="391"/>
      <c r="F1756" s="391"/>
      <c r="G1756" s="57"/>
    </row>
    <row r="1757" spans="1:7">
      <c r="A1757" s="66"/>
      <c r="B1757" s="67"/>
      <c r="C1757" s="57"/>
      <c r="D1757" s="68"/>
      <c r="E1757" s="391"/>
      <c r="F1757" s="391"/>
      <c r="G1757" s="57"/>
    </row>
    <row r="1758" spans="1:7">
      <c r="A1758" s="66"/>
      <c r="B1758" s="67"/>
      <c r="C1758" s="57"/>
      <c r="D1758" s="68"/>
      <c r="E1758" s="391"/>
      <c r="F1758" s="391"/>
      <c r="G1758" s="57"/>
    </row>
    <row r="1759" spans="1:7">
      <c r="A1759" s="66"/>
      <c r="B1759" s="67"/>
      <c r="C1759" s="57"/>
      <c r="D1759" s="68"/>
      <c r="E1759" s="391"/>
      <c r="F1759" s="391"/>
      <c r="G1759" s="57"/>
    </row>
    <row r="1760" spans="1:7">
      <c r="A1760" s="66"/>
      <c r="B1760" s="67"/>
      <c r="C1760" s="57"/>
      <c r="D1760" s="68"/>
      <c r="E1760" s="391"/>
      <c r="F1760" s="391"/>
      <c r="G1760" s="57"/>
    </row>
    <row r="1761" spans="1:7">
      <c r="A1761" s="66"/>
      <c r="B1761" s="67"/>
      <c r="C1761" s="57"/>
      <c r="D1761" s="68"/>
      <c r="E1761" s="391"/>
      <c r="F1761" s="391"/>
      <c r="G1761" s="57"/>
    </row>
    <row r="1762" spans="1:7">
      <c r="A1762" s="66"/>
      <c r="B1762" s="67"/>
      <c r="C1762" s="57"/>
      <c r="D1762" s="68"/>
      <c r="E1762" s="391"/>
      <c r="F1762" s="391"/>
      <c r="G1762" s="57"/>
    </row>
    <row r="1763" spans="1:7">
      <c r="A1763" s="66"/>
      <c r="B1763" s="67"/>
      <c r="C1763" s="57"/>
      <c r="D1763" s="68"/>
      <c r="E1763" s="391"/>
      <c r="F1763" s="391"/>
      <c r="G1763" s="57"/>
    </row>
    <row r="1764" spans="1:7">
      <c r="A1764" s="66"/>
      <c r="B1764" s="67"/>
      <c r="C1764" s="57"/>
      <c r="D1764" s="68"/>
      <c r="E1764" s="391"/>
      <c r="F1764" s="391"/>
      <c r="G1764" s="57"/>
    </row>
    <row r="1765" spans="1:7">
      <c r="A1765" s="66"/>
      <c r="B1765" s="67"/>
      <c r="C1765" s="57"/>
      <c r="D1765" s="68"/>
      <c r="E1765" s="391"/>
      <c r="F1765" s="391"/>
      <c r="G1765" s="57"/>
    </row>
    <row r="1766" spans="1:7">
      <c r="A1766" s="66"/>
      <c r="B1766" s="67"/>
      <c r="C1766" s="57"/>
      <c r="D1766" s="68"/>
      <c r="E1766" s="391"/>
      <c r="F1766" s="391"/>
      <c r="G1766" s="57"/>
    </row>
    <row r="1767" spans="1:7">
      <c r="A1767" s="66"/>
      <c r="B1767" s="67"/>
      <c r="C1767" s="57"/>
      <c r="D1767" s="68"/>
      <c r="E1767" s="391"/>
      <c r="F1767" s="391"/>
      <c r="G1767" s="57"/>
    </row>
    <row r="1768" spans="1:7">
      <c r="A1768" s="66"/>
      <c r="B1768" s="67"/>
      <c r="C1768" s="57"/>
      <c r="D1768" s="68"/>
      <c r="E1768" s="391"/>
      <c r="F1768" s="391"/>
      <c r="G1768" s="57"/>
    </row>
    <row r="1769" spans="1:7">
      <c r="A1769" s="66"/>
      <c r="B1769" s="67"/>
      <c r="C1769" s="57"/>
      <c r="D1769" s="68"/>
      <c r="E1769" s="391"/>
      <c r="F1769" s="391"/>
      <c r="G1769" s="57"/>
    </row>
    <row r="1770" spans="1:7">
      <c r="A1770" s="66"/>
      <c r="B1770" s="67"/>
      <c r="C1770" s="57"/>
      <c r="D1770" s="68"/>
      <c r="E1770" s="391"/>
      <c r="F1770" s="391"/>
      <c r="G1770" s="57"/>
    </row>
    <row r="1771" spans="1:7">
      <c r="A1771" s="66"/>
      <c r="B1771" s="67"/>
      <c r="C1771" s="57"/>
      <c r="D1771" s="68"/>
      <c r="E1771" s="391"/>
      <c r="F1771" s="391"/>
      <c r="G1771" s="57"/>
    </row>
    <row r="1772" spans="1:7">
      <c r="A1772" s="66"/>
      <c r="B1772" s="67"/>
      <c r="C1772" s="57"/>
      <c r="D1772" s="68"/>
      <c r="E1772" s="391"/>
      <c r="F1772" s="391"/>
      <c r="G1772" s="57"/>
    </row>
    <row r="1773" spans="1:7">
      <c r="A1773" s="66"/>
      <c r="B1773" s="67"/>
      <c r="C1773" s="57"/>
      <c r="D1773" s="68"/>
      <c r="E1773" s="391"/>
      <c r="F1773" s="391"/>
      <c r="G1773" s="57"/>
    </row>
    <row r="1774" spans="1:7">
      <c r="A1774" s="66"/>
      <c r="B1774" s="67"/>
      <c r="C1774" s="57"/>
      <c r="D1774" s="68"/>
      <c r="E1774" s="391"/>
      <c r="F1774" s="391"/>
      <c r="G1774" s="57"/>
    </row>
    <row r="1775" spans="1:7">
      <c r="A1775" s="66"/>
      <c r="B1775" s="67"/>
      <c r="C1775" s="57"/>
      <c r="D1775" s="68"/>
      <c r="E1775" s="391"/>
      <c r="F1775" s="391"/>
      <c r="G1775" s="57"/>
    </row>
    <row r="1776" spans="1:7">
      <c r="A1776" s="66"/>
      <c r="B1776" s="67"/>
      <c r="C1776" s="57"/>
      <c r="D1776" s="68"/>
      <c r="E1776" s="391"/>
      <c r="F1776" s="391"/>
      <c r="G1776" s="57"/>
    </row>
    <row r="1777" spans="1:7">
      <c r="A1777" s="66"/>
      <c r="B1777" s="67"/>
      <c r="C1777" s="57"/>
      <c r="D1777" s="68"/>
      <c r="E1777" s="391"/>
      <c r="F1777" s="391"/>
      <c r="G1777" s="57"/>
    </row>
    <row r="1778" spans="1:7">
      <c r="A1778" s="66"/>
      <c r="B1778" s="67"/>
      <c r="C1778" s="57"/>
      <c r="D1778" s="68"/>
      <c r="E1778" s="391"/>
      <c r="F1778" s="391"/>
      <c r="G1778" s="57"/>
    </row>
    <row r="1779" spans="1:7">
      <c r="A1779" s="66"/>
      <c r="B1779" s="67"/>
      <c r="C1779" s="57"/>
      <c r="D1779" s="68"/>
      <c r="E1779" s="391"/>
      <c r="F1779" s="391"/>
      <c r="G1779" s="57"/>
    </row>
    <row r="1780" spans="1:7">
      <c r="A1780" s="66"/>
      <c r="B1780" s="67"/>
      <c r="C1780" s="57"/>
      <c r="D1780" s="68"/>
      <c r="E1780" s="391"/>
      <c r="F1780" s="391"/>
      <c r="G1780" s="57"/>
    </row>
    <row r="1781" spans="1:7">
      <c r="A1781" s="66"/>
      <c r="B1781" s="67"/>
      <c r="C1781" s="57"/>
      <c r="D1781" s="68"/>
      <c r="E1781" s="391"/>
      <c r="F1781" s="391"/>
      <c r="G1781" s="57"/>
    </row>
    <row r="1782" spans="1:7">
      <c r="A1782" s="66"/>
      <c r="B1782" s="67"/>
      <c r="C1782" s="57"/>
      <c r="D1782" s="68"/>
      <c r="E1782" s="391"/>
      <c r="F1782" s="391"/>
      <c r="G1782" s="57"/>
    </row>
    <row r="1783" spans="1:7">
      <c r="A1783" s="66"/>
      <c r="B1783" s="67"/>
      <c r="C1783" s="57"/>
      <c r="D1783" s="68"/>
      <c r="E1783" s="391"/>
      <c r="F1783" s="391"/>
      <c r="G1783" s="57"/>
    </row>
    <row r="1784" spans="1:7">
      <c r="A1784" s="66"/>
      <c r="B1784" s="67"/>
      <c r="C1784" s="57"/>
      <c r="D1784" s="68"/>
      <c r="E1784" s="391"/>
      <c r="F1784" s="391"/>
      <c r="G1784" s="57"/>
    </row>
    <row r="1785" spans="1:7">
      <c r="A1785" s="66"/>
      <c r="B1785" s="67"/>
      <c r="C1785" s="57"/>
      <c r="D1785" s="68"/>
      <c r="E1785" s="391"/>
      <c r="F1785" s="391"/>
      <c r="G1785" s="57"/>
    </row>
    <row r="1786" spans="1:7">
      <c r="A1786" s="66"/>
      <c r="B1786" s="67"/>
      <c r="C1786" s="57"/>
      <c r="D1786" s="68"/>
      <c r="E1786" s="391"/>
      <c r="F1786" s="391"/>
      <c r="G1786" s="57"/>
    </row>
    <row r="1787" spans="1:7">
      <c r="A1787" s="66"/>
      <c r="B1787" s="67"/>
      <c r="C1787" s="57"/>
      <c r="D1787" s="68"/>
      <c r="E1787" s="391"/>
      <c r="F1787" s="391"/>
      <c r="G1787" s="57"/>
    </row>
    <row r="1788" spans="1:7">
      <c r="A1788" s="66"/>
      <c r="B1788" s="67"/>
      <c r="C1788" s="57"/>
      <c r="D1788" s="68"/>
      <c r="E1788" s="391"/>
      <c r="F1788" s="391"/>
      <c r="G1788" s="57"/>
    </row>
    <row r="1789" spans="1:7">
      <c r="A1789" s="66"/>
      <c r="B1789" s="67"/>
      <c r="C1789" s="57"/>
      <c r="D1789" s="68"/>
      <c r="E1789" s="391"/>
      <c r="F1789" s="391"/>
      <c r="G1789" s="57"/>
    </row>
    <row r="1790" spans="1:7">
      <c r="A1790" s="66"/>
      <c r="B1790" s="67"/>
      <c r="C1790" s="57"/>
      <c r="D1790" s="68"/>
      <c r="E1790" s="391"/>
      <c r="F1790" s="391"/>
      <c r="G1790" s="57"/>
    </row>
    <row r="1791" spans="1:7">
      <c r="A1791" s="66"/>
      <c r="B1791" s="67"/>
      <c r="C1791" s="57"/>
      <c r="D1791" s="68"/>
      <c r="E1791" s="391"/>
      <c r="F1791" s="391"/>
      <c r="G1791" s="57"/>
    </row>
    <row r="1792" spans="1:7">
      <c r="A1792" s="66"/>
      <c r="B1792" s="67"/>
      <c r="C1792" s="57"/>
      <c r="D1792" s="68"/>
      <c r="E1792" s="391"/>
      <c r="F1792" s="391"/>
      <c r="G1792" s="57"/>
    </row>
    <row r="1793" spans="1:7">
      <c r="A1793" s="66"/>
      <c r="B1793" s="67"/>
      <c r="C1793" s="57"/>
      <c r="D1793" s="68"/>
      <c r="E1793" s="391"/>
      <c r="F1793" s="391"/>
      <c r="G1793" s="57"/>
    </row>
    <row r="1794" spans="1:7">
      <c r="A1794" s="66"/>
      <c r="B1794" s="67"/>
      <c r="C1794" s="57"/>
      <c r="D1794" s="68"/>
      <c r="E1794" s="391"/>
      <c r="F1794" s="391"/>
      <c r="G1794" s="57"/>
    </row>
    <row r="1795" spans="1:7">
      <c r="A1795" s="66"/>
      <c r="B1795" s="67"/>
      <c r="C1795" s="57"/>
      <c r="D1795" s="68"/>
      <c r="E1795" s="391"/>
      <c r="F1795" s="391"/>
      <c r="G1795" s="57"/>
    </row>
    <row r="1796" spans="1:7">
      <c r="A1796" s="66"/>
      <c r="B1796" s="67"/>
      <c r="C1796" s="57"/>
      <c r="D1796" s="68"/>
      <c r="E1796" s="391"/>
      <c r="F1796" s="391"/>
      <c r="G1796" s="57"/>
    </row>
    <row r="1797" spans="1:7">
      <c r="A1797" s="66"/>
      <c r="B1797" s="67"/>
      <c r="C1797" s="57"/>
      <c r="D1797" s="68"/>
      <c r="E1797" s="391"/>
      <c r="F1797" s="391"/>
      <c r="G1797" s="57"/>
    </row>
    <row r="1798" spans="1:7">
      <c r="A1798" s="66"/>
      <c r="B1798" s="67"/>
      <c r="C1798" s="57"/>
      <c r="D1798" s="68"/>
      <c r="E1798" s="391"/>
      <c r="F1798" s="391"/>
      <c r="G1798" s="57"/>
    </row>
    <row r="1799" spans="1:7">
      <c r="A1799" s="66"/>
      <c r="B1799" s="67"/>
      <c r="C1799" s="57"/>
      <c r="D1799" s="68"/>
      <c r="E1799" s="391"/>
      <c r="F1799" s="391"/>
      <c r="G1799" s="57"/>
    </row>
    <row r="1800" spans="1:7">
      <c r="A1800" s="66"/>
      <c r="B1800" s="67"/>
      <c r="C1800" s="57"/>
      <c r="D1800" s="68"/>
      <c r="E1800" s="391"/>
      <c r="F1800" s="391"/>
      <c r="G1800" s="57"/>
    </row>
    <row r="1801" spans="1:7">
      <c r="A1801" s="66"/>
      <c r="B1801" s="67"/>
      <c r="C1801" s="57"/>
      <c r="D1801" s="68"/>
      <c r="E1801" s="391"/>
      <c r="F1801" s="391"/>
      <c r="G1801" s="57"/>
    </row>
    <row r="1802" spans="1:7">
      <c r="A1802" s="66"/>
      <c r="B1802" s="67"/>
      <c r="C1802" s="57"/>
      <c r="D1802" s="68"/>
      <c r="E1802" s="391"/>
      <c r="F1802" s="391"/>
      <c r="G1802" s="57"/>
    </row>
    <row r="1803" spans="1:7">
      <c r="A1803" s="66"/>
      <c r="B1803" s="67"/>
      <c r="C1803" s="57"/>
      <c r="D1803" s="68"/>
      <c r="E1803" s="391"/>
      <c r="F1803" s="391"/>
      <c r="G1803" s="57"/>
    </row>
    <row r="1804" spans="1:7">
      <c r="A1804" s="66"/>
      <c r="B1804" s="67"/>
      <c r="C1804" s="57"/>
      <c r="D1804" s="68"/>
      <c r="E1804" s="391"/>
      <c r="F1804" s="391"/>
      <c r="G1804" s="57"/>
    </row>
    <row r="1805" spans="1:7">
      <c r="A1805" s="66"/>
      <c r="B1805" s="67"/>
      <c r="C1805" s="57"/>
      <c r="D1805" s="68"/>
      <c r="E1805" s="391"/>
      <c r="F1805" s="391"/>
      <c r="G1805" s="57"/>
    </row>
    <row r="1806" spans="1:7">
      <c r="A1806" s="66"/>
      <c r="B1806" s="67"/>
      <c r="C1806" s="57"/>
      <c r="D1806" s="68"/>
      <c r="E1806" s="391"/>
      <c r="F1806" s="391"/>
      <c r="G1806" s="57"/>
    </row>
    <row r="1807" spans="1:7">
      <c r="A1807" s="66"/>
      <c r="B1807" s="67"/>
      <c r="C1807" s="57"/>
      <c r="D1807" s="68"/>
      <c r="E1807" s="391"/>
      <c r="F1807" s="391"/>
      <c r="G1807" s="57"/>
    </row>
    <row r="1808" spans="1:7">
      <c r="A1808" s="66"/>
      <c r="B1808" s="67"/>
      <c r="C1808" s="57"/>
      <c r="D1808" s="68"/>
      <c r="E1808" s="391"/>
      <c r="F1808" s="391"/>
      <c r="G1808" s="57"/>
    </row>
    <row r="1809" spans="1:7">
      <c r="A1809" s="66"/>
      <c r="B1809" s="67"/>
      <c r="C1809" s="57"/>
      <c r="D1809" s="68"/>
      <c r="E1809" s="391"/>
      <c r="F1809" s="391"/>
      <c r="G1809" s="57"/>
    </row>
    <row r="1810" spans="1:7">
      <c r="A1810" s="66"/>
      <c r="B1810" s="67"/>
      <c r="C1810" s="57"/>
      <c r="D1810" s="68"/>
      <c r="E1810" s="391"/>
      <c r="F1810" s="391"/>
      <c r="G1810" s="57"/>
    </row>
    <row r="1811" spans="1:7">
      <c r="A1811" s="66"/>
      <c r="B1811" s="67"/>
      <c r="C1811" s="57"/>
      <c r="D1811" s="68"/>
      <c r="E1811" s="391"/>
      <c r="F1811" s="391"/>
      <c r="G1811" s="57"/>
    </row>
    <row r="1812" spans="1:7">
      <c r="A1812" s="66"/>
      <c r="B1812" s="67"/>
      <c r="C1812" s="57"/>
      <c r="D1812" s="68"/>
      <c r="E1812" s="391"/>
      <c r="F1812" s="391"/>
      <c r="G1812" s="57"/>
    </row>
    <row r="1813" spans="1:7">
      <c r="A1813" s="66"/>
      <c r="B1813" s="67"/>
      <c r="C1813" s="57"/>
      <c r="D1813" s="68"/>
      <c r="E1813" s="391"/>
      <c r="F1813" s="391"/>
      <c r="G1813" s="57"/>
    </row>
    <row r="1814" spans="1:7">
      <c r="A1814" s="66"/>
      <c r="B1814" s="67"/>
      <c r="C1814" s="57"/>
      <c r="D1814" s="68"/>
      <c r="E1814" s="391"/>
      <c r="F1814" s="391"/>
      <c r="G1814" s="57"/>
    </row>
    <row r="1815" spans="1:7">
      <c r="A1815" s="66"/>
      <c r="B1815" s="67"/>
      <c r="C1815" s="57"/>
      <c r="D1815" s="68"/>
      <c r="E1815" s="391"/>
      <c r="F1815" s="391"/>
      <c r="G1815" s="57"/>
    </row>
    <row r="1816" spans="1:7">
      <c r="A1816" s="66"/>
      <c r="B1816" s="67"/>
      <c r="C1816" s="57"/>
      <c r="D1816" s="68"/>
      <c r="E1816" s="391"/>
      <c r="F1816" s="391"/>
      <c r="G1816" s="57"/>
    </row>
    <row r="1817" spans="1:7">
      <c r="A1817" s="66"/>
      <c r="B1817" s="67"/>
      <c r="C1817" s="57"/>
      <c r="D1817" s="68"/>
      <c r="E1817" s="391"/>
      <c r="F1817" s="391"/>
      <c r="G1817" s="57"/>
    </row>
    <row r="1818" spans="1:7">
      <c r="A1818" s="66"/>
      <c r="B1818" s="67"/>
      <c r="C1818" s="57"/>
      <c r="D1818" s="68"/>
      <c r="E1818" s="391"/>
      <c r="F1818" s="391"/>
      <c r="G1818" s="57"/>
    </row>
    <row r="1819" spans="1:7">
      <c r="A1819" s="66"/>
      <c r="B1819" s="67"/>
      <c r="C1819" s="57"/>
      <c r="D1819" s="68"/>
      <c r="E1819" s="391"/>
      <c r="F1819" s="391"/>
      <c r="G1819" s="57"/>
    </row>
    <row r="1820" spans="1:7">
      <c r="A1820" s="66"/>
      <c r="B1820" s="67"/>
      <c r="C1820" s="57"/>
      <c r="D1820" s="68"/>
      <c r="E1820" s="391"/>
      <c r="F1820" s="391"/>
      <c r="G1820" s="57"/>
    </row>
    <row r="1821" spans="1:7">
      <c r="A1821" s="66"/>
      <c r="B1821" s="67"/>
      <c r="C1821" s="57"/>
      <c r="D1821" s="68"/>
      <c r="E1821" s="391"/>
      <c r="F1821" s="391"/>
      <c r="G1821" s="57"/>
    </row>
    <row r="1822" spans="1:7">
      <c r="A1822" s="66"/>
      <c r="B1822" s="67"/>
      <c r="C1822" s="57"/>
      <c r="D1822" s="68"/>
      <c r="E1822" s="391"/>
      <c r="F1822" s="391"/>
      <c r="G1822" s="57"/>
    </row>
    <row r="1823" spans="1:7">
      <c r="A1823" s="66"/>
      <c r="B1823" s="67"/>
      <c r="C1823" s="57"/>
      <c r="D1823" s="68"/>
      <c r="E1823" s="391"/>
      <c r="F1823" s="391"/>
      <c r="G1823" s="57"/>
    </row>
    <row r="1824" spans="1:7">
      <c r="A1824" s="66"/>
      <c r="B1824" s="67"/>
      <c r="C1824" s="57"/>
      <c r="D1824" s="68"/>
      <c r="E1824" s="391"/>
      <c r="F1824" s="391"/>
      <c r="G1824" s="57"/>
    </row>
    <row r="1825" spans="1:7">
      <c r="A1825" s="66"/>
      <c r="B1825" s="67"/>
      <c r="C1825" s="57"/>
      <c r="D1825" s="68"/>
      <c r="E1825" s="391"/>
      <c r="F1825" s="391"/>
      <c r="G1825" s="57"/>
    </row>
    <row r="1826" spans="1:7">
      <c r="A1826" s="66"/>
      <c r="B1826" s="67"/>
      <c r="C1826" s="57"/>
      <c r="D1826" s="68"/>
      <c r="E1826" s="391"/>
      <c r="F1826" s="391"/>
      <c r="G1826" s="57"/>
    </row>
    <row r="1827" spans="1:7">
      <c r="A1827" s="66"/>
      <c r="B1827" s="67"/>
      <c r="C1827" s="57"/>
      <c r="D1827" s="68"/>
      <c r="E1827" s="391"/>
      <c r="F1827" s="391"/>
      <c r="G1827" s="57"/>
    </row>
    <row r="1828" spans="1:7">
      <c r="A1828" s="66"/>
      <c r="B1828" s="67"/>
      <c r="C1828" s="57"/>
      <c r="D1828" s="68"/>
      <c r="E1828" s="391"/>
      <c r="F1828" s="391"/>
      <c r="G1828" s="57"/>
    </row>
    <row r="1829" spans="1:7">
      <c r="A1829" s="66"/>
      <c r="B1829" s="67"/>
      <c r="C1829" s="57"/>
      <c r="D1829" s="68"/>
      <c r="E1829" s="391"/>
      <c r="F1829" s="391"/>
      <c r="G1829" s="57"/>
    </row>
    <row r="1830" spans="1:7">
      <c r="A1830" s="66"/>
      <c r="B1830" s="67"/>
      <c r="C1830" s="57"/>
      <c r="D1830" s="68"/>
      <c r="E1830" s="391"/>
      <c r="F1830" s="391"/>
      <c r="G1830" s="57"/>
    </row>
    <row r="1831" spans="1:7">
      <c r="A1831" s="66"/>
      <c r="B1831" s="67"/>
      <c r="C1831" s="57"/>
      <c r="D1831" s="68"/>
      <c r="E1831" s="391"/>
      <c r="F1831" s="391"/>
      <c r="G1831" s="57"/>
    </row>
    <row r="1832" spans="1:7">
      <c r="A1832" s="66"/>
      <c r="B1832" s="67"/>
      <c r="C1832" s="57"/>
      <c r="D1832" s="68"/>
      <c r="E1832" s="391"/>
      <c r="F1832" s="391"/>
      <c r="G1832" s="57"/>
    </row>
    <row r="1833" spans="1:7">
      <c r="A1833" s="66"/>
      <c r="B1833" s="67"/>
      <c r="C1833" s="57"/>
      <c r="D1833" s="68"/>
      <c r="E1833" s="391"/>
      <c r="F1833" s="391"/>
      <c r="G1833" s="57"/>
    </row>
    <row r="1834" spans="1:7">
      <c r="A1834" s="66"/>
      <c r="B1834" s="67"/>
      <c r="C1834" s="57"/>
      <c r="D1834" s="68"/>
      <c r="E1834" s="391"/>
      <c r="F1834" s="391"/>
      <c r="G1834" s="57"/>
    </row>
    <row r="1835" spans="1:7">
      <c r="A1835" s="66"/>
      <c r="B1835" s="67"/>
      <c r="C1835" s="57"/>
      <c r="D1835" s="68"/>
      <c r="E1835" s="391"/>
      <c r="F1835" s="391"/>
      <c r="G1835" s="57"/>
    </row>
    <row r="1836" spans="1:7">
      <c r="A1836" s="66"/>
      <c r="B1836" s="67"/>
      <c r="C1836" s="57"/>
      <c r="D1836" s="68"/>
      <c r="E1836" s="391"/>
      <c r="F1836" s="391"/>
      <c r="G1836" s="57"/>
    </row>
    <row r="1837" spans="1:7">
      <c r="A1837" s="66"/>
      <c r="B1837" s="67"/>
      <c r="C1837" s="57"/>
      <c r="D1837" s="68"/>
      <c r="E1837" s="391"/>
      <c r="F1837" s="391"/>
      <c r="G1837" s="57"/>
    </row>
    <row r="1838" spans="1:7">
      <c r="A1838" s="66"/>
      <c r="B1838" s="67"/>
      <c r="C1838" s="57"/>
      <c r="D1838" s="68"/>
      <c r="E1838" s="391"/>
      <c r="F1838" s="391"/>
      <c r="G1838" s="57"/>
    </row>
    <row r="1839" spans="1:7">
      <c r="A1839" s="66"/>
      <c r="B1839" s="67"/>
      <c r="C1839" s="57"/>
      <c r="D1839" s="68"/>
      <c r="E1839" s="391"/>
      <c r="F1839" s="391"/>
      <c r="G1839" s="57"/>
    </row>
    <row r="1840" spans="1:7">
      <c r="A1840" s="66"/>
      <c r="B1840" s="67"/>
      <c r="C1840" s="57"/>
      <c r="D1840" s="68"/>
      <c r="E1840" s="391"/>
      <c r="F1840" s="391"/>
      <c r="G1840" s="57"/>
    </row>
    <row r="1841" spans="1:7">
      <c r="A1841" s="66"/>
      <c r="B1841" s="67"/>
      <c r="C1841" s="57"/>
      <c r="D1841" s="68"/>
      <c r="E1841" s="391"/>
      <c r="F1841" s="391"/>
      <c r="G1841" s="57"/>
    </row>
    <row r="1842" spans="1:7">
      <c r="A1842" s="66"/>
      <c r="B1842" s="67"/>
      <c r="C1842" s="57"/>
      <c r="D1842" s="68"/>
      <c r="E1842" s="391"/>
      <c r="F1842" s="391"/>
      <c r="G1842" s="57"/>
    </row>
    <row r="1843" spans="1:7">
      <c r="A1843" s="66"/>
      <c r="B1843" s="67"/>
      <c r="C1843" s="57"/>
      <c r="D1843" s="68"/>
      <c r="E1843" s="391"/>
      <c r="F1843" s="391"/>
      <c r="G1843" s="57"/>
    </row>
    <row r="1844" spans="1:7">
      <c r="A1844" s="66"/>
      <c r="B1844" s="67"/>
      <c r="C1844" s="57"/>
      <c r="D1844" s="68"/>
      <c r="E1844" s="391"/>
      <c r="F1844" s="391"/>
      <c r="G1844" s="57"/>
    </row>
    <row r="1845" spans="1:7">
      <c r="A1845" s="66"/>
      <c r="B1845" s="67"/>
      <c r="C1845" s="57"/>
      <c r="D1845" s="68"/>
      <c r="E1845" s="391"/>
      <c r="F1845" s="391"/>
      <c r="G1845" s="57"/>
    </row>
    <row r="1846" spans="1:7">
      <c r="A1846" s="66"/>
      <c r="B1846" s="67"/>
      <c r="C1846" s="57"/>
      <c r="D1846" s="68"/>
      <c r="E1846" s="391"/>
      <c r="F1846" s="391"/>
      <c r="G1846" s="57"/>
    </row>
    <row r="1847" spans="1:7">
      <c r="A1847" s="66"/>
      <c r="B1847" s="67"/>
      <c r="C1847" s="57"/>
      <c r="D1847" s="68"/>
      <c r="E1847" s="391"/>
      <c r="F1847" s="391"/>
      <c r="G1847" s="57"/>
    </row>
    <row r="1848" spans="1:7">
      <c r="A1848" s="66"/>
      <c r="B1848" s="67"/>
      <c r="C1848" s="57"/>
      <c r="D1848" s="68"/>
      <c r="E1848" s="391"/>
      <c r="F1848" s="391"/>
      <c r="G1848" s="57"/>
    </row>
    <row r="1849" spans="1:7">
      <c r="A1849" s="66"/>
      <c r="B1849" s="67"/>
      <c r="C1849" s="57"/>
      <c r="D1849" s="68"/>
      <c r="E1849" s="391"/>
      <c r="F1849" s="391"/>
      <c r="G1849" s="57"/>
    </row>
    <row r="1850" spans="1:7">
      <c r="A1850" s="66"/>
      <c r="B1850" s="67"/>
      <c r="C1850" s="57"/>
      <c r="D1850" s="68"/>
      <c r="E1850" s="391"/>
      <c r="F1850" s="391"/>
      <c r="G1850" s="57"/>
    </row>
    <row r="1851" spans="1:7">
      <c r="A1851" s="66"/>
      <c r="B1851" s="67"/>
      <c r="C1851" s="57"/>
      <c r="D1851" s="68"/>
      <c r="E1851" s="391"/>
      <c r="F1851" s="391"/>
      <c r="G1851" s="57"/>
    </row>
    <row r="1852" spans="1:7">
      <c r="A1852" s="66"/>
      <c r="B1852" s="67"/>
      <c r="C1852" s="57"/>
      <c r="D1852" s="68"/>
      <c r="E1852" s="391"/>
      <c r="F1852" s="391"/>
      <c r="G1852" s="57"/>
    </row>
    <row r="1853" spans="1:7">
      <c r="A1853" s="66"/>
      <c r="B1853" s="67"/>
      <c r="C1853" s="57"/>
      <c r="D1853" s="68"/>
      <c r="E1853" s="391"/>
      <c r="F1853" s="391"/>
      <c r="G1853" s="57"/>
    </row>
    <row r="1854" spans="1:7">
      <c r="A1854" s="66"/>
      <c r="B1854" s="67"/>
      <c r="C1854" s="57"/>
      <c r="D1854" s="68"/>
      <c r="E1854" s="391"/>
      <c r="F1854" s="391"/>
      <c r="G1854" s="57"/>
    </row>
    <row r="1855" spans="1:7">
      <c r="A1855" s="66"/>
      <c r="B1855" s="67"/>
      <c r="C1855" s="57"/>
      <c r="D1855" s="68"/>
      <c r="E1855" s="391"/>
      <c r="F1855" s="391"/>
      <c r="G1855" s="57"/>
    </row>
    <row r="1856" spans="1:7">
      <c r="A1856" s="66"/>
      <c r="B1856" s="67"/>
      <c r="C1856" s="57"/>
      <c r="D1856" s="68"/>
      <c r="E1856" s="391"/>
      <c r="F1856" s="391"/>
      <c r="G1856" s="57"/>
    </row>
    <row r="1857" spans="1:7">
      <c r="A1857" s="66"/>
      <c r="B1857" s="67"/>
      <c r="C1857" s="57"/>
      <c r="D1857" s="68"/>
      <c r="E1857" s="391"/>
      <c r="F1857" s="391"/>
      <c r="G1857" s="57"/>
    </row>
    <row r="1858" spans="1:7">
      <c r="A1858" s="66"/>
      <c r="B1858" s="67"/>
      <c r="C1858" s="57"/>
      <c r="D1858" s="68"/>
      <c r="E1858" s="391"/>
      <c r="F1858" s="391"/>
      <c r="G1858" s="57"/>
    </row>
    <row r="1859" spans="1:7">
      <c r="A1859" s="66"/>
      <c r="B1859" s="67"/>
      <c r="C1859" s="57"/>
      <c r="D1859" s="68"/>
      <c r="E1859" s="391"/>
      <c r="F1859" s="391"/>
      <c r="G1859" s="57"/>
    </row>
    <row r="1860" spans="1:7">
      <c r="A1860" s="66"/>
      <c r="B1860" s="67"/>
      <c r="C1860" s="57"/>
      <c r="D1860" s="68"/>
      <c r="E1860" s="391"/>
      <c r="F1860" s="391"/>
      <c r="G1860" s="57"/>
    </row>
    <row r="1861" spans="1:7">
      <c r="A1861" s="66"/>
      <c r="B1861" s="67"/>
      <c r="C1861" s="57"/>
      <c r="D1861" s="68"/>
      <c r="E1861" s="391"/>
      <c r="F1861" s="391"/>
      <c r="G1861" s="57"/>
    </row>
    <row r="1862" spans="1:7">
      <c r="A1862" s="66"/>
      <c r="B1862" s="67"/>
      <c r="C1862" s="57"/>
      <c r="D1862" s="68"/>
      <c r="E1862" s="391"/>
      <c r="F1862" s="391"/>
      <c r="G1862" s="57"/>
    </row>
    <row r="1863" spans="1:7">
      <c r="A1863" s="66"/>
      <c r="B1863" s="67"/>
      <c r="C1863" s="57"/>
      <c r="D1863" s="68"/>
      <c r="E1863" s="391"/>
      <c r="F1863" s="391"/>
      <c r="G1863" s="57"/>
    </row>
    <row r="1864" spans="1:7">
      <c r="A1864" s="66"/>
      <c r="B1864" s="67"/>
      <c r="C1864" s="57"/>
      <c r="D1864" s="68"/>
      <c r="E1864" s="391"/>
      <c r="F1864" s="391"/>
      <c r="G1864" s="57"/>
    </row>
    <row r="1865" spans="1:7">
      <c r="A1865" s="66"/>
      <c r="B1865" s="67"/>
      <c r="C1865" s="57"/>
      <c r="D1865" s="68"/>
      <c r="E1865" s="391"/>
      <c r="F1865" s="391"/>
      <c r="G1865" s="57"/>
    </row>
    <row r="1866" spans="1:7">
      <c r="A1866" s="66"/>
      <c r="B1866" s="67"/>
      <c r="C1866" s="57"/>
      <c r="D1866" s="68"/>
      <c r="E1866" s="391"/>
      <c r="F1866" s="391"/>
      <c r="G1866" s="57"/>
    </row>
    <row r="1867" spans="1:7">
      <c r="A1867" s="66"/>
      <c r="B1867" s="67"/>
      <c r="C1867" s="57"/>
      <c r="D1867" s="68"/>
      <c r="E1867" s="391"/>
      <c r="F1867" s="391"/>
      <c r="G1867" s="57"/>
    </row>
    <row r="1868" spans="1:7">
      <c r="A1868" s="66"/>
      <c r="B1868" s="67"/>
      <c r="C1868" s="57"/>
      <c r="D1868" s="68"/>
      <c r="E1868" s="391"/>
      <c r="F1868" s="391"/>
      <c r="G1868" s="57"/>
    </row>
    <row r="1869" spans="1:7">
      <c r="A1869" s="66"/>
      <c r="B1869" s="67"/>
      <c r="C1869" s="57"/>
      <c r="D1869" s="68"/>
      <c r="E1869" s="391"/>
      <c r="F1869" s="391"/>
      <c r="G1869" s="57"/>
    </row>
    <row r="1870" spans="1:7">
      <c r="A1870" s="66"/>
      <c r="B1870" s="67"/>
      <c r="C1870" s="57"/>
      <c r="D1870" s="68"/>
      <c r="E1870" s="391"/>
      <c r="F1870" s="391"/>
      <c r="G1870" s="57"/>
    </row>
    <row r="1871" spans="1:7">
      <c r="A1871" s="66"/>
      <c r="B1871" s="67"/>
      <c r="C1871" s="57"/>
      <c r="D1871" s="68"/>
      <c r="E1871" s="391"/>
      <c r="F1871" s="391"/>
      <c r="G1871" s="57"/>
    </row>
    <row r="1872" spans="1:7">
      <c r="A1872" s="66"/>
      <c r="B1872" s="67"/>
      <c r="C1872" s="57"/>
      <c r="D1872" s="68"/>
      <c r="E1872" s="391"/>
      <c r="F1872" s="391"/>
      <c r="G1872" s="57"/>
    </row>
  </sheetData>
  <sheetProtection algorithmName="SHA-512" hashValue="Kk/LC+5REMIXr/OqoMPYCQkdNfQqFYMBE8FZKUibMrytY0MRfqHZph+5jQm+iHfakRLF9TDXG0AlaUjIsrJ1Qg==" saltValue="/JkzgCzD73sjeAnM9l58NA==" spinCount="100000" sheet="1" objects="1" scenarios="1" formatCells="0"/>
  <pageMargins left="0.74803149606299213" right="0.35433070866141736" top="0.59055118110236227" bottom="0.59055118110236227" header="0.31496062992125984" footer="0.31496062992125984"/>
  <pageSetup paperSize="9" scale="83" orientation="portrait" r:id="rId1"/>
  <headerFooter>
    <oddHeader>&amp;R&amp;"Arial,Regular"&amp;10str. &amp;P</oddHeader>
    <oddFooter>&amp;L&amp;"Arial,Regular"&amp;10Projektant : Venćeslav Butić,el.teh.&amp;R&amp;"Arial,Regular"&amp;10Mjesto i Datum: Zadar, lipanj 2021.</oddFooter>
  </headerFooter>
  <rowBreaks count="2" manualBreakCount="2">
    <brk id="29" max="5" man="1"/>
    <brk id="83"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5E48-DE4A-1544-A268-D7BE5FD1E3B5}">
  <sheetPr>
    <pageSetUpPr fitToPage="1"/>
  </sheetPr>
  <dimension ref="A1:F25"/>
  <sheetViews>
    <sheetView view="pageBreakPreview" zoomScale="163" zoomScaleNormal="100" zoomScaleSheetLayoutView="100" zoomScalePageLayoutView="120" workbookViewId="0">
      <selection activeCell="F6" sqref="F6"/>
    </sheetView>
  </sheetViews>
  <sheetFormatPr baseColWidth="10" defaultColWidth="9.1640625" defaultRowHeight="14"/>
  <cols>
    <col min="1" max="1" width="7.5" style="197" customWidth="1"/>
    <col min="2" max="2" width="39.1640625" style="327" customWidth="1"/>
    <col min="3" max="3" width="7.1640625" style="183" customWidth="1"/>
    <col min="4" max="4" width="10" style="184" customWidth="1"/>
    <col min="5" max="5" width="9.5" style="333" customWidth="1"/>
    <col min="6" max="6" width="10" style="333" customWidth="1"/>
    <col min="7" max="16384" width="9.1640625" style="205"/>
  </cols>
  <sheetData>
    <row r="1" spans="1:6" s="180" customFormat="1" ht="15">
      <c r="A1" s="316" t="s">
        <v>219</v>
      </c>
      <c r="B1" s="317" t="s">
        <v>214</v>
      </c>
      <c r="C1" s="318"/>
      <c r="D1" s="319"/>
      <c r="E1" s="406"/>
      <c r="F1" s="406"/>
    </row>
    <row r="2" spans="1:6" s="180" customFormat="1">
      <c r="A2" s="320"/>
      <c r="B2" s="321"/>
      <c r="C2" s="183"/>
      <c r="D2" s="184"/>
      <c r="E2" s="333"/>
      <c r="F2" s="333"/>
    </row>
    <row r="3" spans="1:6" s="186" customFormat="1">
      <c r="A3" s="322" t="s">
        <v>215</v>
      </c>
      <c r="B3" s="321"/>
      <c r="C3" s="183"/>
      <c r="D3" s="184"/>
      <c r="E3" s="333"/>
      <c r="F3" s="333"/>
    </row>
    <row r="4" spans="1:6" s="323" customFormat="1">
      <c r="A4" s="322"/>
      <c r="B4" s="321"/>
      <c r="C4" s="183"/>
      <c r="D4" s="184"/>
      <c r="E4" s="333"/>
      <c r="F4" s="333"/>
    </row>
    <row r="5" spans="1:6" s="323" customFormat="1" ht="16.5" customHeight="1">
      <c r="A5" s="324" t="s">
        <v>11</v>
      </c>
      <c r="B5" s="324" t="s">
        <v>12</v>
      </c>
      <c r="C5" s="324" t="s">
        <v>14</v>
      </c>
      <c r="D5" s="325" t="s">
        <v>13</v>
      </c>
      <c r="E5" s="407" t="s">
        <v>15</v>
      </c>
      <c r="F5" s="407" t="s">
        <v>16</v>
      </c>
    </row>
    <row r="6" spans="1:6" s="323" customFormat="1" ht="337" customHeight="1">
      <c r="A6" s="197" t="s">
        <v>216</v>
      </c>
      <c r="B6" s="326" t="s">
        <v>264</v>
      </c>
      <c r="C6" s="183"/>
      <c r="D6" s="184"/>
      <c r="E6" s="335"/>
      <c r="F6" s="333"/>
    </row>
    <row r="7" spans="1:6" s="323" customFormat="1">
      <c r="A7" s="197"/>
      <c r="B7" s="327"/>
      <c r="C7" s="197" t="s">
        <v>19</v>
      </c>
      <c r="D7" s="184">
        <v>125</v>
      </c>
      <c r="E7" s="443"/>
      <c r="F7" s="333">
        <f>D7*E7</f>
        <v>0</v>
      </c>
    </row>
    <row r="8" spans="1:6" s="323" customFormat="1">
      <c r="A8" s="197"/>
      <c r="B8" s="327"/>
      <c r="C8" s="197"/>
      <c r="D8" s="184"/>
      <c r="E8" s="335"/>
      <c r="F8" s="333"/>
    </row>
    <row r="9" spans="1:6" s="323" customFormat="1" ht="150" customHeight="1">
      <c r="A9" s="465" t="s">
        <v>263</v>
      </c>
      <c r="B9" s="328" t="s">
        <v>217</v>
      </c>
      <c r="C9" s="183"/>
      <c r="D9" s="184"/>
      <c r="E9" s="333"/>
      <c r="F9" s="333"/>
    </row>
    <row r="10" spans="1:6" s="323" customFormat="1" ht="15">
      <c r="A10" s="465"/>
      <c r="B10" s="203" t="s">
        <v>218</v>
      </c>
      <c r="C10" s="197" t="s">
        <v>19</v>
      </c>
      <c r="D10" s="184">
        <v>150</v>
      </c>
      <c r="E10" s="418"/>
      <c r="F10" s="333">
        <f>D10*E10</f>
        <v>0</v>
      </c>
    </row>
    <row r="11" spans="1:6" s="208" customFormat="1">
      <c r="A11" s="197"/>
      <c r="B11" s="327"/>
      <c r="C11" s="183"/>
      <c r="D11" s="184"/>
      <c r="E11" s="333"/>
      <c r="F11" s="333"/>
    </row>
    <row r="12" spans="1:6" s="208" customFormat="1" ht="15">
      <c r="A12" s="329" t="s">
        <v>219</v>
      </c>
      <c r="B12" s="330" t="s">
        <v>303</v>
      </c>
      <c r="C12" s="171"/>
      <c r="D12" s="361"/>
      <c r="E12" s="341"/>
      <c r="F12" s="362">
        <f>SUM(F7:F10)</f>
        <v>0</v>
      </c>
    </row>
    <row r="13" spans="1:6" s="208" customFormat="1">
      <c r="A13" s="197"/>
      <c r="B13" s="327"/>
      <c r="C13" s="183"/>
      <c r="D13" s="184"/>
      <c r="E13" s="333"/>
      <c r="F13" s="333"/>
    </row>
    <row r="14" spans="1:6" s="208" customFormat="1">
      <c r="A14" s="197"/>
      <c r="B14" s="327"/>
      <c r="C14" s="183"/>
      <c r="D14" s="184"/>
      <c r="E14" s="333"/>
      <c r="F14" s="333"/>
    </row>
    <row r="15" spans="1:6" s="208" customFormat="1">
      <c r="A15" s="197"/>
      <c r="B15" s="327"/>
      <c r="C15" s="183"/>
      <c r="D15" s="184"/>
      <c r="E15" s="333"/>
      <c r="F15" s="333"/>
    </row>
    <row r="16" spans="1:6" s="208" customFormat="1">
      <c r="A16" s="197"/>
      <c r="B16" s="327"/>
      <c r="C16" s="183"/>
      <c r="D16" s="184"/>
      <c r="E16" s="333"/>
      <c r="F16" s="333"/>
    </row>
    <row r="17" spans="1:6" s="208" customFormat="1" ht="258" customHeight="1">
      <c r="A17" s="197"/>
      <c r="B17" s="327"/>
      <c r="C17" s="183"/>
      <c r="D17" s="184"/>
      <c r="E17" s="333"/>
      <c r="F17" s="333"/>
    </row>
    <row r="18" spans="1:6" s="208" customFormat="1">
      <c r="A18" s="197"/>
      <c r="B18" s="327"/>
      <c r="C18" s="183"/>
      <c r="D18" s="184"/>
      <c r="E18" s="333"/>
      <c r="F18" s="333"/>
    </row>
    <row r="19" spans="1:6" s="208" customFormat="1">
      <c r="A19" s="197"/>
      <c r="B19" s="327"/>
      <c r="C19" s="183"/>
      <c r="D19" s="184"/>
      <c r="E19" s="333"/>
      <c r="F19" s="333"/>
    </row>
    <row r="20" spans="1:6" s="208" customFormat="1">
      <c r="A20" s="197"/>
      <c r="B20" s="327"/>
      <c r="C20" s="183"/>
      <c r="D20" s="184"/>
      <c r="E20" s="333"/>
      <c r="F20" s="333"/>
    </row>
    <row r="21" spans="1:6" s="208" customFormat="1" ht="46.5" customHeight="1">
      <c r="A21" s="197"/>
      <c r="B21" s="327"/>
      <c r="C21" s="183"/>
      <c r="D21" s="184"/>
      <c r="E21" s="333"/>
      <c r="F21" s="333"/>
    </row>
    <row r="22" spans="1:6" s="208" customFormat="1" ht="21" customHeight="1">
      <c r="A22" s="197"/>
      <c r="B22" s="327"/>
      <c r="C22" s="183"/>
      <c r="D22" s="184"/>
      <c r="E22" s="333"/>
      <c r="F22" s="333"/>
    </row>
    <row r="23" spans="1:6" s="208" customFormat="1" ht="21" customHeight="1">
      <c r="A23" s="197"/>
      <c r="B23" s="327"/>
      <c r="C23" s="183"/>
      <c r="D23" s="184"/>
      <c r="E23" s="333"/>
      <c r="F23" s="333"/>
    </row>
    <row r="24" spans="1:6" s="208" customFormat="1" ht="21" customHeight="1">
      <c r="A24" s="197"/>
      <c r="B24" s="327"/>
      <c r="C24" s="183"/>
      <c r="D24" s="184"/>
      <c r="E24" s="333"/>
      <c r="F24" s="333"/>
    </row>
    <row r="25" spans="1:6" s="211" customFormat="1">
      <c r="A25" s="197"/>
      <c r="B25" s="327"/>
      <c r="C25" s="183"/>
      <c r="D25" s="184"/>
      <c r="E25" s="333"/>
      <c r="F25" s="333"/>
    </row>
  </sheetData>
  <sheetProtection algorithmName="SHA-512" hashValue="19klumt431kxJGkpFbqU2m+SeezYJy81sWxx0aejTHE/b3EwCzGdQvdam81SqlN6zhC176kDyyqIwRnT1rwdbA==" saltValue="5wWgLzPX1jByW86oup3zLQ==" spinCount="100000" sheet="1" objects="1" scenarios="1" formatCells="0"/>
  <protectedRanges>
    <protectedRange sqref="E6:E10" name="Range1"/>
  </protectedRanges>
  <mergeCells count="1">
    <mergeCell ref="A9:A10"/>
  </mergeCells>
  <pageMargins left="0.9055118110236221" right="0.51181102362204722" top="0.9055118110236221" bottom="0.94488188976377963" header="0.39370078740157483" footer="0.39370078740157483"/>
  <pageSetup paperSize="9" scale="98" fitToHeight="0" orientation="portrait" r:id="rId1"/>
  <headerFooter>
    <oddHeader>&amp;L&amp;"Arial Narrow,Regular"&amp;8UREĐENJE SENZORIČKOG PARKA 
I DJEČJEG IGRALIŠTA VRULJICA&amp;C&amp;"Arial Narrow,Regular"&amp;8Troškovnik građevinskih radova&amp;R&amp;"Arial Narrow,Regular"&amp;8T.D.: 0721</oddHeader>
    <oddFooter>&amp;L&amp;"Arial Narrow,Regular"&amp;8ARHITEKTONSKI STUDIO RENE d.o.o.&amp;C&amp;"Arial Narrow,Regular"&amp;8Zadar, kolovoz 2021.&amp;R&amp;"Arial Narrow,Regular"&amp;8&amp;P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1"/>
  <sheetViews>
    <sheetView view="pageBreakPreview" zoomScale="239" zoomScaleNormal="100" zoomScaleSheetLayoutView="100" workbookViewId="0">
      <selection activeCell="D22" sqref="D22"/>
    </sheetView>
  </sheetViews>
  <sheetFormatPr baseColWidth="10" defaultColWidth="9.1640625" defaultRowHeight="14"/>
  <cols>
    <col min="1" max="1" width="4.83203125" style="33" customWidth="1"/>
    <col min="2" max="2" width="4.83203125" style="16" customWidth="1"/>
    <col min="3" max="3" width="7.1640625" style="3" customWidth="1"/>
    <col min="4" max="4" width="25" style="24" customWidth="1"/>
    <col min="5" max="5" width="9.5" style="18" customWidth="1"/>
    <col min="6" max="6" width="15" style="18" customWidth="1"/>
    <col min="7" max="7" width="10" style="15" customWidth="1"/>
    <col min="8" max="16384" width="9.1640625" style="15"/>
  </cols>
  <sheetData>
    <row r="1" spans="1:7" s="13" customFormat="1" ht="18">
      <c r="A1" s="466" t="s">
        <v>41</v>
      </c>
      <c r="B1" s="466"/>
      <c r="C1" s="466"/>
      <c r="D1" s="466"/>
      <c r="E1" s="17"/>
      <c r="F1" s="50"/>
    </row>
    <row r="2" spans="1:7" s="13" customFormat="1" ht="18">
      <c r="A2" s="123"/>
      <c r="B2" s="123"/>
      <c r="C2" s="123"/>
      <c r="D2" s="123"/>
      <c r="E2" s="17"/>
      <c r="F2" s="50"/>
    </row>
    <row r="3" spans="1:7">
      <c r="F3" s="51"/>
    </row>
    <row r="4" spans="1:7">
      <c r="C4" s="34"/>
      <c r="D4" s="35"/>
      <c r="F4" s="51"/>
    </row>
    <row r="5" spans="1:7">
      <c r="C5" s="34"/>
      <c r="D5" s="35"/>
      <c r="F5" s="51"/>
    </row>
    <row r="6" spans="1:7">
      <c r="C6" s="34"/>
      <c r="D6" s="35"/>
      <c r="F6" s="51"/>
    </row>
    <row r="7" spans="1:7">
      <c r="C7" s="444" t="s">
        <v>117</v>
      </c>
      <c r="D7" s="445" t="s">
        <v>42</v>
      </c>
      <c r="E7" s="446"/>
      <c r="F7" s="447">
        <f>I_pripremni!F15</f>
        <v>0</v>
      </c>
      <c r="G7" s="448" t="s">
        <v>43</v>
      </c>
    </row>
    <row r="8" spans="1:7">
      <c r="C8" s="444" t="s">
        <v>120</v>
      </c>
      <c r="D8" s="445" t="s">
        <v>30</v>
      </c>
      <c r="E8" s="446"/>
      <c r="F8" s="447">
        <f>'II_zemljani '!F48</f>
        <v>0</v>
      </c>
      <c r="G8" s="448" t="s">
        <v>43</v>
      </c>
    </row>
    <row r="9" spans="1:7">
      <c r="C9" s="444" t="s">
        <v>71</v>
      </c>
      <c r="D9" s="445" t="s">
        <v>126</v>
      </c>
      <c r="E9" s="446"/>
      <c r="F9" s="447">
        <f>'III betonski i ab'!F59</f>
        <v>0</v>
      </c>
      <c r="G9" s="448" t="s">
        <v>43</v>
      </c>
    </row>
    <row r="10" spans="1:7">
      <c r="C10" s="444" t="s">
        <v>283</v>
      </c>
      <c r="D10" s="445" t="s">
        <v>131</v>
      </c>
      <c r="E10" s="446"/>
      <c r="F10" s="447">
        <f>'IV dekorativni beton'!F18</f>
        <v>0</v>
      </c>
      <c r="G10" s="448" t="s">
        <v>43</v>
      </c>
    </row>
    <row r="11" spans="1:7">
      <c r="C11" s="444" t="s">
        <v>284</v>
      </c>
      <c r="D11" s="445" t="s">
        <v>130</v>
      </c>
      <c r="E11" s="446"/>
      <c r="F11" s="447">
        <f>'V_bet. galanterija'!F9</f>
        <v>0</v>
      </c>
      <c r="G11" s="448" t="s">
        <v>43</v>
      </c>
    </row>
    <row r="12" spans="1:7">
      <c r="C12" s="444" t="s">
        <v>292</v>
      </c>
      <c r="D12" s="445" t="s">
        <v>129</v>
      </c>
      <c r="E12" s="446"/>
      <c r="F12" s="447">
        <f>VI_podopolagački!F20</f>
        <v>0</v>
      </c>
      <c r="G12" s="448" t="s">
        <v>43</v>
      </c>
    </row>
    <row r="13" spans="1:7">
      <c r="C13" s="444" t="s">
        <v>125</v>
      </c>
      <c r="D13" s="445" t="s">
        <v>128</v>
      </c>
      <c r="E13" s="446"/>
      <c r="F13" s="447">
        <f>'VII_bravarski radovi'!F29</f>
        <v>0</v>
      </c>
      <c r="G13" s="448" t="s">
        <v>43</v>
      </c>
    </row>
    <row r="14" spans="1:7">
      <c r="C14" s="444" t="s">
        <v>297</v>
      </c>
      <c r="D14" s="445" t="s">
        <v>127</v>
      </c>
      <c r="E14" s="446"/>
      <c r="F14" s="447">
        <f>'VIII_licilacki radovi'!F11</f>
        <v>0</v>
      </c>
      <c r="G14" s="448" t="s">
        <v>43</v>
      </c>
    </row>
    <row r="15" spans="1:7">
      <c r="C15" s="444" t="s">
        <v>301</v>
      </c>
      <c r="D15" s="445" t="s">
        <v>304</v>
      </c>
      <c r="E15" s="446"/>
      <c r="F15" s="447">
        <f>IX_Elektroinstalacija!F106</f>
        <v>0</v>
      </c>
      <c r="G15" s="448" t="s">
        <v>43</v>
      </c>
    </row>
    <row r="16" spans="1:7">
      <c r="C16" s="444" t="s">
        <v>219</v>
      </c>
      <c r="D16" s="445" t="s">
        <v>220</v>
      </c>
      <c r="E16" s="446"/>
      <c r="F16" s="447">
        <f>'X_TRIM staza'!F12</f>
        <v>0</v>
      </c>
      <c r="G16" s="448" t="s">
        <v>43</v>
      </c>
    </row>
    <row r="17" spans="1:7" s="34" customFormat="1" ht="21" customHeight="1">
      <c r="A17" s="36"/>
      <c r="B17" s="39"/>
      <c r="C17" s="467" t="s">
        <v>44</v>
      </c>
      <c r="D17" s="467"/>
      <c r="E17" s="467"/>
      <c r="F17" s="449">
        <f>SUM(F7:F16)</f>
        <v>0</v>
      </c>
      <c r="G17" s="450" t="s">
        <v>43</v>
      </c>
    </row>
    <row r="18" spans="1:7" ht="9" customHeight="1">
      <c r="F18" s="51"/>
    </row>
    <row r="19" spans="1:7">
      <c r="C19" s="468" t="s">
        <v>45</v>
      </c>
      <c r="D19" s="468"/>
      <c r="E19" s="468"/>
      <c r="F19" s="447">
        <f>F17*0.25</f>
        <v>0</v>
      </c>
      <c r="G19" s="448" t="s">
        <v>43</v>
      </c>
    </row>
    <row r="20" spans="1:7">
      <c r="F20" s="51"/>
    </row>
    <row r="21" spans="1:7" s="34" customFormat="1">
      <c r="A21" s="36"/>
      <c r="B21" s="37"/>
      <c r="C21" s="469" t="s">
        <v>46</v>
      </c>
      <c r="D21" s="469"/>
      <c r="E21" s="469"/>
      <c r="F21" s="52">
        <f>F17+F19</f>
        <v>0</v>
      </c>
      <c r="G21" s="38" t="s">
        <v>43</v>
      </c>
    </row>
  </sheetData>
  <sheetProtection algorithmName="SHA-512" hashValue="x5GS+zfCY0dp31fi/L5eQw28jUWoi294/x8/UCFhLETYlNd7bwIItUTWc17ENpqo7Zvqq5YaWfilkAluREc8dg==" saltValue="9JeNaS2HhV0rTAcBMjMPPQ==" spinCount="100000" sheet="1" objects="1" scenarios="1" formatCells="0"/>
  <mergeCells count="4">
    <mergeCell ref="A1:D1"/>
    <mergeCell ref="C17:E17"/>
    <mergeCell ref="C19:E19"/>
    <mergeCell ref="C21:E21"/>
  </mergeCells>
  <pageMargins left="0.9055118110236221" right="0.51181102362204722" top="0.9055118110236221" bottom="0.94488188976377963" header="0.39370078740157483" footer="0.39370078740157483"/>
  <pageSetup paperSize="9" firstPageNumber="28" orientation="portrait" r:id="rId1"/>
  <headerFooter>
    <oddHeader>&amp;L&amp;"Arial Narrow,Regular"&amp;8UREĐENJE SENZORIČKOG PARKA 
I DJEČJEG IGRALIŠTA VRULJICA&amp;C&amp;"Arial Narrow,Regular"&amp;8Troškovnik građevinskih radova&amp;R&amp;"Arial Narrow,Regular"&amp;8T.D.: 0721</oddHeader>
    <oddFooter>&amp;R&amp;"Arial Narrow,Regular"&amp;8&amp;P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naslovnica</vt:lpstr>
      <vt:lpstr>sadrzaj</vt:lpstr>
      <vt:lpstr>0. Opci uvjeti</vt:lpstr>
      <vt:lpstr>I_pripremni</vt:lpstr>
      <vt:lpstr>II_zemljani </vt:lpstr>
      <vt:lpstr>III betonski i ab</vt:lpstr>
      <vt:lpstr>IV dekorativni beton</vt:lpstr>
      <vt:lpstr>V_bet. galanterija</vt:lpstr>
      <vt:lpstr>VI_podopolagački</vt:lpstr>
      <vt:lpstr>VII_bravarski radovi</vt:lpstr>
      <vt:lpstr>VIII_licilacki radovi</vt:lpstr>
      <vt:lpstr>IX_Elektroinstalacija</vt:lpstr>
      <vt:lpstr>X_TRIM staza</vt:lpstr>
      <vt:lpstr>REKAPITULACIJA</vt:lpstr>
      <vt:lpstr>'0. Opci uvjeti'!Print_Area</vt:lpstr>
      <vt:lpstr>'III betonski i ab'!Print_Area</vt:lpstr>
      <vt:lpstr>'IV dekorativni beton'!Print_Area</vt:lpstr>
      <vt:lpstr>IX_Elektroinstalacija!Print_Area</vt:lpstr>
      <vt:lpstr>naslovnica!Print_Area</vt:lpstr>
      <vt:lpstr>REKAPITULACIJA!Print_Area</vt:lpstr>
      <vt:lpstr>sadrzaj!Print_Area</vt:lpstr>
      <vt:lpstr>'VII_bravarski radovi'!Print_Area</vt:lpstr>
      <vt:lpstr>I_pripremni!Print_Titles</vt:lpstr>
      <vt:lpstr>IX_Elektroinstalacija!Print_Titles</vt:lpstr>
      <vt:lpstr>'V_bet. galanterija'!Print_Titles</vt:lpstr>
      <vt:lpstr>VI_podopolagački!Print_Titles</vt:lpstr>
      <vt:lpstr>'VII_bravarski radovi'!Print_Titles</vt:lpstr>
      <vt:lpstr>'VIII_licilacki radovi'!Print_Titles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Microsoft Office User</cp:lastModifiedBy>
  <cp:lastPrinted>2021-08-04T14:23:13Z</cp:lastPrinted>
  <dcterms:created xsi:type="dcterms:W3CDTF">2017-10-27T10:58:19Z</dcterms:created>
  <dcterms:modified xsi:type="dcterms:W3CDTF">2022-03-14T10:00:07Z</dcterms:modified>
</cp:coreProperties>
</file>